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26" documentId="13_ncr:1_{9C29921A-85F7-7646-929F-2344387979B7}" xr6:coauthVersionLast="47" xr6:coauthVersionMax="47" xr10:uidLastSave="{8EC44E4C-0C5A-416B-A19C-F301C773606D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1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9" i="27"/>
  <c r="D10" i="27"/>
  <c r="D4" i="27"/>
  <c r="D6" i="27"/>
  <c r="D18" i="27"/>
  <c r="D24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1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2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9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7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7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2" i="27"/>
  <c r="D13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5" i="27"/>
  <c r="G32" i="18"/>
  <c r="E18" i="28" s="1"/>
  <c r="G29" i="12"/>
  <c r="E12" i="28" s="1"/>
  <c r="G11" i="9"/>
  <c r="E9" i="28" s="1"/>
  <c r="F408" i="26"/>
  <c r="D15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8" i="27"/>
  <c r="E10" i="4"/>
  <c r="D10" i="4"/>
  <c r="F6" i="19"/>
  <c r="H6" i="19" s="1"/>
  <c r="F8" i="4"/>
  <c r="H8" i="4" s="1"/>
  <c r="D16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4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5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 s="1"/>
  <c r="F32" i="28"/>
  <c r="F32" i="27" s="1"/>
  <c r="F24" i="27"/>
  <c r="G26" i="27"/>
  <c r="F16" i="27"/>
  <c r="F18" i="27"/>
  <c r="F20" i="27"/>
  <c r="F3" i="27"/>
  <c r="F6" i="27"/>
  <c r="F4" i="27"/>
  <c r="F21" i="27"/>
  <c r="F13" i="27"/>
  <c r="F7" i="27"/>
  <c r="F17" i="27"/>
  <c r="F14" i="27"/>
  <c r="F10" i="27"/>
  <c r="F22" i="27"/>
  <c r="F19" i="27"/>
  <c r="F8" i="27"/>
  <c r="F9" i="27"/>
  <c r="F12" i="27"/>
  <c r="F25" i="27"/>
  <c r="F15" i="27"/>
  <c r="F11" i="27"/>
  <c r="F23" i="27"/>
  <c r="F33" i="27"/>
  <c r="F36" i="27"/>
  <c r="F35" i="27"/>
  <c r="F34" i="27"/>
  <c r="G3" i="28"/>
  <c r="E24" i="27"/>
  <c r="E16" i="27"/>
  <c r="G4" i="28"/>
  <c r="E18" i="27"/>
  <c r="G5" i="28"/>
  <c r="E20" i="27"/>
  <c r="G6" i="28"/>
  <c r="E3" i="27"/>
  <c r="G7" i="28"/>
  <c r="E6" i="27"/>
  <c r="G8" i="28"/>
  <c r="G9" i="28"/>
  <c r="E4" i="27"/>
  <c r="G10" i="28"/>
  <c r="E21" i="27"/>
  <c r="G11" i="28"/>
  <c r="E13" i="27"/>
  <c r="E7" i="27"/>
  <c r="G12" i="28"/>
  <c r="E17" i="27"/>
  <c r="G13" i="28"/>
  <c r="G14" i="28"/>
  <c r="E14" i="27"/>
  <c r="E10" i="27"/>
  <c r="G15" i="28"/>
  <c r="E22" i="27"/>
  <c r="G16" i="28"/>
  <c r="E19" i="27"/>
  <c r="G17" i="28"/>
  <c r="E8" i="27"/>
  <c r="G18" i="28"/>
  <c r="E9" i="27"/>
  <c r="G19" i="28"/>
  <c r="E12" i="27"/>
  <c r="G20" i="28"/>
  <c r="E25" i="27"/>
  <c r="G21" i="28"/>
  <c r="E15" i="27"/>
  <c r="G22" i="28"/>
  <c r="E11" i="27"/>
  <c r="G23" i="28"/>
  <c r="E23" i="27"/>
  <c r="G24" i="28"/>
  <c r="E5" i="27"/>
  <c r="G5" i="27" s="1"/>
  <c r="G17" i="27" l="1"/>
  <c r="G11" i="27"/>
  <c r="G15" i="27"/>
  <c r="G21" i="27"/>
  <c r="G10" i="27"/>
  <c r="G14" i="27"/>
  <c r="G23" i="27"/>
  <c r="G3" i="27"/>
  <c r="G16" i="27"/>
  <c r="G18" i="27"/>
  <c r="G12" i="27"/>
  <c r="G25" i="27"/>
  <c r="G7" i="27"/>
  <c r="G9" i="27"/>
  <c r="G13" i="27"/>
  <c r="G24" i="27"/>
  <c r="G19" i="27"/>
  <c r="G8" i="27"/>
  <c r="G4" i="27"/>
  <c r="G20" i="27"/>
  <c r="G22" i="27"/>
  <c r="G6" i="27"/>
  <c r="G27" i="28"/>
  <c r="G27" i="27" s="1"/>
  <c r="E27" i="27"/>
  <c r="E32" i="27"/>
  <c r="G32" i="27" s="1"/>
  <c r="G32" i="28"/>
  <c r="E36" i="27"/>
  <c r="G36" i="27" s="1"/>
  <c r="G34" i="28"/>
  <c r="E34" i="27"/>
  <c r="G34" i="27" s="1"/>
  <c r="G36" i="28"/>
  <c r="E35" i="27"/>
  <c r="G35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<sst xmlns="http://schemas.openxmlformats.org/spreadsheetml/2006/main" count="1557" uniqueCount="1090">
  <si>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</si>
  <si>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</si>
  <si>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</si>
  <si>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</si>
  <si>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</si>
  <si>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</si>
  <si>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</si>
  <si>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</si>
  <si>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</si>
  <si>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</si>
  <si>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</si>
  <si>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</si>
  <si>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</si>
  <si>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</si>
  <si>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</si>
  <si>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</si>
  <si>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</si>
  <si>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</si>
  <si>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</si>
  <si>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</si>
  <si>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</si>
  <si>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</si>
  <si>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</si>
  <si>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</si>
  <si>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</si>
  <si>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</si>
  <si>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</si>
  <si>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</si>
  <si>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</si>
  <si>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</si>
  <si>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</si>
  <si>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</si>
  <si>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</si>
  <si>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</si>
  <si>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</si>
  <si>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</si>
  <si>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</si>
  <si>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</si>
  <si>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</si>
  <si>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</si>
  <si>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</si>
  <si>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</si>
  <si>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</si>
  <si>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</si>
  <si>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</si>
  <si>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</si>
  <si>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</si>
  <si>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</si>
  <si>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</si>
  <si>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</si>
  <si>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</si>
  <si>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</si>
  <si>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</si>
  <si>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</si>
  <si>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</si>
  <si>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</si>
  <si>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</si>
  <si>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</si>
  <si>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</si>
  <si>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</si>
  <si>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</si>
  <si>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</si>
  <si>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</si>
  <si>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</si>
  <si>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</si>
  <si>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</si>
  <si>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</si>
  <si>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</si>
  <si>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</si>
  <si>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</si>
  <si>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</si>
  <si>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</si>
  <si>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</si>
  <si>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</si>
  <si>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</si>
  <si>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</si>
  <si>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</si>
  <si>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</si>
  <si>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</si>
  <si>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</si>
  <si>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</si>
  <si>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</si>
  <si>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</si>
  <si>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</si>
  <si>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</si>
  <si>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</si>
  <si>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</si>
  <si>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</si>
  <si>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</si>
  <si>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</si>
  <si>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</si>
  <si>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</si>
  <si>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</si>
  <si>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</si>
  <si>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</si>
  <si>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</si>
  <si>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</si>
  <si>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</si>
  <si>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</si>
  <si>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</si>
  <si>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</si>
  <si>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</si>
  <si>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</si>
  <si>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</si>
  <si>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</si>
  <si>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</si>
  <si>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</si>
  <si>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</si>
  <si>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</si>
  <si>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</si>
  <si>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</si>
  <si>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</si>
  <si>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</si>
  <si>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</si>
  <si>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</si>
  <si>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</si>
  <si>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</si>
  <si>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</si>
  <si>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</si>
  <si>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</si>
  <si>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</si>
  <si>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</si>
  <si>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</si>
  <si>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</si>
  <si>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</si>
  <si>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</si>
  <si>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</si>
  <si>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</si>
  <si>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</si>
  <si>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</si>
  <si>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</si>
  <si>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</si>
  <si>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</si>
  <si>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</si>
  <si>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</si>
  <si>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</si>
  <si>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</si>
  <si>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</si>
  <si>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</si>
  <si>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</si>
  <si>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</si>
  <si>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</si>
  <si>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</si>
  <si>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</si>
  <si>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</si>
  <si>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</si>
  <si>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</si>
  <si>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</si>
  <si>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</si>
  <si>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</si>
  <si>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</si>
  <si>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</si>
  <si>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</si>
  <si>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</si>
  <si>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</si>
  <si>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</si>
  <si>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</si>
  <si>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</si>
  <si>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</si>
  <si>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</si>
  <si>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</si>
  <si>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</si>
  <si>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</si>
  <si>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</si>
  <si>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</si>
  <si>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</si>
  <si>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</si>
  <si>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</si>
  <si>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</si>
  <si>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</si>
  <si>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</si>
  <si>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</si>
  <si>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</si>
  <si>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</si>
  <si>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</si>
  <si>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</si>
  <si>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</si>
  <si>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</si>
  <si>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</si>
  <si>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</si>
  <si>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</si>
  <si>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</si>
  <si>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</si>
  <si>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</si>
  <si>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</si>
  <si>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</si>
  <si>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</si>
  <si>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</si>
  <si>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</si>
  <si>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</si>
  <si>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</si>
  <si>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</si>
  <si>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</si>
  <si>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</si>
  <si>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</si>
  <si>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</si>
  <si>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</si>
  <si>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</si>
  <si>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</si>
  <si>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</si>
  <si>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</si>
  <si>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</si>
  <si>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</si>
  <si>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</si>
  <si>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</si>
  <si>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</si>
  <si>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</si>
  <si>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</si>
  <si>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</si>
  <si>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</si>
  <si>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</si>
  <si>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</si>
  <si>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</si>
  <si>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</si>
  <si>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</si>
  <si>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</si>
  <si>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</si>
  <si>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</si>
  <si>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</si>
  <si>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</si>
  <si>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</si>
  <si>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</si>
  <si>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</si>
  <si>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</si>
  <si>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</si>
  <si>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</si>
  <si>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</si>
  <si>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</si>
  <si>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</si>
  <si>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</si>
  <si>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</si>
  <si>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</si>
  <si>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</si>
  <si>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</si>
  <si>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</si>
  <si>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</si>
  <si>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</si>
  <si>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</si>
  <si>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</si>
  <si>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</si>
  <si>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</si>
  <si>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</si>
  <si>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</si>
  <si>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</si>
  <si>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</si>
  <si>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</si>
  <si>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</si>
  <si>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</si>
  <si>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</si>
  <si>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</si>
  <si>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</si>
  <si>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</si>
  <si>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</si>
  <si>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</si>
  <si>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</si>
  <si>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</si>
  <si>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</si>
  <si>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</si>
  <si>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</si>
  <si>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</si>
  <si>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</si>
  <si>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</si>
  <si>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</si>
  <si>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</si>
  <si>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</si>
  <si>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</si>
  <si>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</si>
  <si>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</si>
  <si>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</si>
  <si>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</si>
  <si>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</si>
  <si>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</si>
  <si>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</si>
  <si>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</si>
  <si>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</si>
  <si>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</si>
  <si>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</si>
  <si>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</si>
  <si>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</si>
  <si>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</si>
  <si>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</si>
  <si>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</si>
  <si>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</si>
  <si>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</si>
  <si>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</si>
  <si>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</si>
  <si>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</si>
  <si>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</si>
  <si>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</si>
  <si>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</si>
  <si>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</si>
  <si>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</si>
  <si>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</si>
  <si>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</si>
  <si>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</si>
  <si>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</si>
  <si>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</si>
  <si>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</si>
  <si>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</si>
  <si>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</si>
  <si>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</si>
  <si>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</si>
  <si>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</si>
  <si>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</si>
  <si>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</si>
  <si>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</si>
  <si>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</si>
  <si>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</si>
  <si>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</si>
  <si>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</si>
  <si>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</si>
  <si>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</si>
  <si>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</si>
  <si>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</si>
  <si>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</si>
  <si>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</si>
  <si>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</si>
  <si>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</si>
  <si>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</si>
  <si>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</si>
  <si>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</si>
  <si>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</si>
  <si>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</si>
  <si>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</si>
  <si>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</si>
  <si>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</si>
  <si>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</si>
  <si>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</si>
  <si>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</si>
  <si>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</si>
  <si>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</si>
  <si>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</si>
  <si>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</si>
  <si>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</si>
  <si>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</si>
  <si>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</si>
  <si>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</si>
  <si>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</si>
  <si>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</si>
  <si>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</si>
  <si>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</si>
  <si>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</si>
  <si>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</si>
  <si>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</si>
  <si>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</si>
  <si>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</si>
  <si>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</si>
  <si>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</si>
  <si>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</si>
  <si>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</si>
  <si>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</si>
  <si>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</si>
  <si>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</si>
  <si>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</si>
  <si>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</si>
  <si>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</si>
  <si>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</si>
  <si>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</si>
  <si>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</si>
  <si>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</si>
  <si>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</si>
  <si>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</si>
  <si>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</si>
  <si>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</si>
  <si>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</si>
  <si>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</si>
  <si>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</si>
  <si>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</si>
  <si>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</si>
  <si>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</si>
  <si>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</si>
  <si>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</si>
  <si>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</si>
  <si>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</si>
  <si>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</si>
  <si>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</si>
  <si>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</si>
  <si>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</si>
  <si>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</si>
  <si>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</si>
  <si>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</si>
  <si>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</si>
  <si>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</si>
  <si>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</si>
  <si>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</si>
  <si>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</si>
  <si>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</si>
  <si>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</si>
  <si>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</si>
  <si>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</si>
  <si>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</si>
  <si>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</si>
  <si>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</si>
  <si>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</si>
  <si>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</si>
  <si>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</si>
  <si>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</si>
  <si>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</si>
  <si>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</si>
  <si>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</si>
  <si>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</si>
  <si>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</si>
  <si>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</si>
  <si>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</si>
  <si>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</si>
  <si>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</si>
  <si>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</si>
  <si>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</si>
  <si>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</si>
  <si>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</si>
  <si>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</si>
  <si>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</si>
  <si>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</si>
  <si>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</si>
  <si>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</si>
  <si>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</si>
  <si>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</si>
  <si>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</si>
  <si>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</si>
  <si>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</si>
  <si>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</si>
  <si>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</si>
  <si>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</si>
  <si>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</si>
  <si>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</si>
  <si>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</si>
  <si>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</si>
  <si>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</si>
  <si>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</si>
  <si>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</si>
  <si>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</si>
  <si>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</si>
  <si>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</si>
  <si>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</si>
  <si>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</si>
  <si>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</si>
  <si>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</si>
  <si>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</si>
  <si>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</si>
  <si>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</si>
  <si>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</si>
  <si>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</si>
  <si>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</si>
  <si>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</si>
  <si>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</si>
  <si>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</si>
  <si>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</si>
  <si>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</si>
  <si>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</si>
  <si>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</si>
  <si>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</si>
  <si>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</si>
  <si>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</si>
  <si>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</si>
  <si>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</si>
  <si>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</si>
  <si>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</si>
  <si>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</si>
  <si>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</si>
  <si>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</si>
  <si>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</si>
  <si>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</si>
  <si>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</si>
  <si>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</si>
  <si>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</si>
  <si>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</si>
  <si>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</si>
  <si>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</si>
  <si>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</si>
  <si>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</si>
  <si>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</si>
  <si>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</si>
  <si>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</si>
  <si>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</si>
  <si>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</si>
  <si>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</si>
  <si>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</si>
  <si>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</si>
  <si>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</si>
  <si>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</si>
  <si>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</si>
  <si>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</si>
  <si>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</si>
  <si>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</si>
  <si>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</si>
  <si>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</si>
  <si>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</si>
  <si>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</si>
  <si>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</si>
  <si>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</si>
  <si>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</si>
  <si>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</si>
  <si>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</si>
  <si>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</si>
  <si>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</si>
  <si>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</si>
  <si>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</si>
  <si>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</si>
  <si>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</si>
  <si>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</si>
  <si>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</si>
  <si>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</si>
  <si>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</si>
  <si>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</si>
  <si>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</si>
  <si>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</si>
  <si>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</si>
  <si>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</si>
  <si>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</si>
  <si>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</si>
  <si>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</si>
  <si>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</si>
  <si>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</si>
  <si>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</si>
  <si>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</si>
  <si>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</si>
  <si>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</si>
  <si>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</si>
  <si>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</si>
  <si>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</si>
  <si>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</si>
  <si>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</si>
  <si>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</si>
  <si>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</si>
  <si>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</si>
  <si>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</si>
  <si>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</si>
  <si>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</si>
  <si>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</si>
  <si>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</si>
  <si>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</si>
  <si>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</si>
  <si>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</si>
  <si>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</si>
  <si>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</si>
  <si>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</si>
  <si>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</si>
  <si>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</si>
  <si>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</si>
  <si>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</si>
  <si>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</si>
  <si>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</si>
  <si>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</si>
  <si>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</si>
  <si>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</si>
  <si>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</si>
  <si>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</si>
  <si>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</si>
  <si>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</si>
  <si>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</si>
  <si>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</si>
  <si>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</si>
  <si>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</si>
  <si>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</si>
  <si>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</si>
  <si>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</si>
  <si>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</si>
  <si>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</si>
  <si>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</si>
  <si>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</si>
  <si>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</si>
  <si>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</si>
  <si>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</si>
  <si>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</si>
  <si>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</si>
  <si>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</si>
  <si>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</si>
  <si>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</si>
  <si>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</si>
  <si>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</si>
  <si>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</si>
  <si>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</si>
  <si>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</si>
  <si>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</si>
  <si>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</si>
  <si>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</si>
  <si>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</si>
  <si>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</si>
  <si>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</si>
  <si>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</si>
  <si>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</si>
  <si>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</si>
  <si>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</si>
  <si>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</si>
  <si>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</si>
  <si>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</si>
  <si>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</si>
  <si>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</si>
  <si>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</si>
  <si>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</si>
  <si>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</si>
  <si>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</si>
  <si>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</si>
  <si>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</si>
  <si>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</si>
  <si>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</si>
  <si>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</si>
  <si>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</si>
  <si>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</si>
  <si>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</si>
  <si>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</si>
  <si>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</si>
  <si>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</si>
  <si>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</si>
  <si>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</si>
  <si>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</si>
  <si>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</si>
  <si>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</si>
  <si>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</si>
  <si>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</si>
  <si>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</si>
  <si>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</si>
  <si>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</si>
  <si>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</si>
  <si>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</si>
  <si>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</si>
  <si>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</si>
  <si>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</si>
  <si>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</si>
  <si>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</si>
  <si>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</si>
  <si>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</si>
  <si>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</si>
  <si>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</si>
  <si>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</si>
  <si>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</si>
  <si>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</si>
  <si>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</si>
  <si>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</si>
  <si>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</si>
  <si>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</si>
  <si>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</si>
  <si>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</si>
  <si>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</si>
  <si>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</si>
  <si>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</si>
  <si>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</si>
  <si>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</si>
  <si>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</si>
  <si>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</si>
  <si>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</si>
  <si>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</si>
  <si>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</si>
  <si>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</si>
  <si>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</si>
  <si>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</si>
  <si>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</si>
  <si>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</si>
  <si>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</si>
  <si>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</si>
  <si>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</si>
  <si>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</si>
  <si>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</si>
  <si>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</si>
  <si>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</si>
  <si>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</si>
  <si>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</si>
  <si>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</si>
  <si>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</si>
  <si>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</si>
  <si>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</si>
  <si>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</si>
  <si>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</si>
  <si>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</si>
  <si>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</si>
  <si>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</si>
  <si>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</si>
  <si>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</si>
  <si>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</si>
  <si>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</si>
  <si>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</si>
  <si>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</si>
  <si>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</si>
  <si>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</si>
  <si>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</si>
  <si>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</si>
  <si>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</si>
  <si>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</si>
  <si>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</si>
  <si>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</si>
  <si>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</si>
  <si>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</si>
  <si>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</si>
  <si>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</si>
  <si>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</si>
  <si>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</si>
  <si>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</si>
  <si>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</si>
  <si>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</si>
  <si>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</si>
  <si>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</si>
  <si>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</si>
  <si>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</si>
  <si>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</si>
  <si>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</si>
  <si>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</si>
  <si>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</si>
  <si>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</si>
  <si>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</si>
  <si>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</si>
  <si>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</si>
  <si>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</si>
  <si>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</si>
  <si>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</si>
  <si>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</si>
  <si>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</si>
  <si>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</si>
  <si>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</si>
  <si>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</si>
  <si>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</si>
  <si>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</si>
  <si>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</si>
  <si>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</si>
  <si>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</si>
  <si>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</si>
  <si>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</si>
  <si>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</si>
  <si>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</si>
  <si>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</si>
  <si>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</si>
  <si>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</si>
  <si>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</si>
  <si>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</si>
  <si>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</si>
  <si>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</si>
  <si>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</si>
  <si>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</si>
  <si>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</si>
  <si>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</si>
  <si>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</si>
  <si>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</si>
  <si>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</si>
  <si>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</si>
  <si>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</si>
  <si>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</si>
  <si>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</si>
  <si>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</si>
  <si>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</si>
  <si>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</si>
  <si>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</si>
  <si>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</si>
  <si>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</si>
  <si>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</si>
  <si>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</si>
  <si>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</si>
  <si>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</si>
  <si>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</si>
  <si>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</si>
  <si>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</si>
  <si>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</si>
  <si>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</si>
  <si>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</si>
  <si>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</si>
  <si>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</si>
  <si>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</si>
  <si>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</si>
  <si>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</si>
  <si>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</si>
  <si>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</si>
  <si>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</si>
  <si>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</si>
  <si>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</si>
  <si>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</si>
  <si>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</si>
  <si>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</si>
  <si>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</si>
  <si>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</si>
  <si>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</si>
  <si>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</si>
  <si>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</si>
  <si>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</si>
  <si>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</si>
  <si>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</si>
  <si>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</si>
  <si>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</si>
  <si>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</si>
  <si>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</si>
  <si>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</si>
  <si>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</si>
  <si>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</si>
  <si>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</si>
  <si>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</si>
  <si>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</si>
  <si>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</si>
  <si>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</si>
  <si>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</si>
  <si>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</si>
  <si>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</si>
  <si>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</si>
  <si>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</si>
  <si>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</si>
  <si>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</si>
  <si>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</si>
  <si>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</si>
  <si>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</si>
  <si>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</si>
  <si>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</si>
  <si>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</si>
  <si>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</si>
  <si>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</si>
  <si>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</si>
  <si>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</si>
  <si>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</si>
  <si>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</si>
  <si>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</si>
  <si>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</si>
  <si>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</si>
  <si>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</si>
  <si>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</si>
  <si>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</si>
  <si>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</si>
  <si>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</si>
  <si>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</si>
  <si>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</si>
  <si>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</si>
  <si>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</si>
  <si>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</si>
  <si>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</si>
  <si>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</si>
  <si>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</si>
  <si>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</si>
  <si>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</si>
  <si>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</si>
  <si>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</si>
  <si>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</si>
  <si>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</si>
  <si>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</si>
  <si>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</si>
  <si>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</si>
  <si>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</si>
  <si>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</si>
  <si>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</si>
  <si>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</si>
  <si>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</si>
  <si>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</si>
  <si>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</si>
  <si>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</si>
  <si>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</si>
  <si>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</si>
  <si>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</si>
  <si>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</si>
  <si>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</si>
  <si>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</si>
  <si>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</si>
  <si>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</si>
  <si>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</si>
  <si>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</si>
  <si>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</si>
  <si>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</si>
  <si>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</si>
  <si>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</si>
  <si>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</si>
  <si>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</si>
  <si>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</si>
  <si>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</si>
  <si>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</si>
  <si>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</si>
  <si>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</si>
  <si>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</si>
  <si>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</si>
  <si>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</si>
  <si>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</si>
  <si>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</si>
  <si>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</si>
  <si>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</si>
  <si>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</si>
  <si>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</si>
  <si>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</si>
  <si>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</si>
  <si>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</si>
  <si>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</si>
  <si>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</si>
  <si>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</si>
  <si>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</si>
  <si>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</si>
  <si>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</si>
  <si>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</si>
  <si>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</si>
  <si>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</si>
  <si>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</si>
  <si>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</si>
  <si>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</si>
  <si>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</si>
  <si>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</si>
  <si>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</si>
  <si>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</si>
  <si>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</si>
  <si>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</si>
  <si>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</si>
  <si>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</si>
  <si>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</si>
  <si>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</si>
  <si>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</si>
  <si>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</si>
  <si>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</si>
  <si>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</si>
  <si>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</si>
  <si>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</si>
  <si>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</si>
  <si>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</si>
  <si>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</si>
  <si>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</si>
  <si>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</si>
  <si>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</si>
  <si>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</si>
  <si>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</si>
  <si>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</si>
  <si>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</si>
  <si>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</si>
  <si>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</si>
  <si>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</si>
  <si>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</si>
  <si>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</si>
  <si>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</si>
  <si>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</si>
  <si>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</si>
  <si>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</si>
  <si>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</si>
  <si>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</si>
  <si>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</si>
  <si>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</si>
  <si>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</si>
  <si>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</si>
  <si>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</si>
  <si>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</si>
  <si>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</si>
  <si>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</si>
  <si>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</si>
  <si>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</si>
  <si>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</si>
  <si>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</si>
  <si>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</si>
  <si>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</si>
  <si>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</si>
  <si>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</si>
  <si>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</si>
  <si>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</si>
  <si>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</si>
  <si>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</si>
  <si>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</si>
  <si>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</si>
  <si>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</si>
  <si>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</si>
  <si>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</si>
  <si>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</si>
  <si>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</si>
  <si>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</si>
  <si>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</si>
  <si>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</si>
  <si>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</si>
  <si>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</si>
  <si>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</si>
  <si>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</si>
  <si>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</si>
  <si>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</si>
  <si>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</si>
  <si>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</si>
  <si>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</si>
  <si>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</si>
  <si>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</si>
  <si>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</si>
  <si>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</si>
  <si>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</si>
  <si>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</si>
  <si>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</si>
  <si>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</si>
  <si>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</si>
  <si>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</si>
  <si>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</si>
  <si>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</si>
  <si>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</si>
  <si>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</si>
  <si>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</si>
  <si>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</si>
  <si>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</si>
  <si>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</si>
  <si>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</si>
  <si>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</si>
  <si>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</si>
  <si>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</si>
  <si>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</si>
  <si>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</si>
  <si>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</si>
  <si>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</si>
  <si>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</si>
  <si>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</si>
  <si>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</si>
  <si>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</si>
  <si>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</si>
  <si>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</si>
  <si>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</si>
  <si>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</si>
  <si>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</si>
  <si>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</si>
  <si>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</si>
  <si>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</si>
  <si>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</si>
  <si>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</si>
  <si>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</si>
  <si>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</si>
  <si>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</si>
  <si>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</si>
  <si>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</si>
  <si>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</si>
  <si>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</si>
  <si>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</si>
  <si>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</si>
  <si>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</si>
  <si>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</si>
  <si>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</si>
  <si>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</si>
  <si>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</si>
  <si>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</si>
  <si>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</si>
  <si>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</si>
  <si>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</si>
  <si>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</si>
  <si>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</si>
  <si>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</si>
  <si>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</si>
  <si>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</si>
  <si>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</si>
  <si>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</si>
  <si>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</si>
  <si>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</si>
  <si>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</si>
  <si>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</si>
  <si>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</si>
  <si>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</si>
  <si>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</si>
  <si>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</si>
  <si>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</si>
  <si>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</si>
  <si>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</si>
  <si>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</si>
  <si>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</si>
  <si>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</si>
  <si>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</si>
  <si>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</si>
  <si>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</si>
  <si>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</si>
  <si>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</si>
  <si>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</si>
  <si>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</si>
  <si>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</si>
  <si>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</si>
  <si>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</si>
  <si>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</si>
  <si>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</si>
  <si>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</si>
  <si>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</si>
  <si>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</si>
  <si>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</si>
  <si>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</si>
  <si>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</si>
  <si>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</si>
  <si>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</si>
  <si>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</si>
  <si>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</si>
  <si>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</si>
  <si>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</si>
  <si>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</si>
  <si>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</si>
  <si>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</si>
  <si>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</si>
  <si>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</si>
  <si>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</si>
  <si>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</si>
  <si>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</si>
  <si>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</si>
  <si>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</si>
  <si>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</si>
  <si>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</si>
  <si>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</si>
  <si>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</si>
  <si>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</si>
  <si>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</si>
  <si>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</si>
  <si>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</si>
  <si>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</si>
  <si>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</si>
  <si>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</si>
  <si>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</si>
  <si>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</si>
  <si>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</si>
  <si>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</si>
  <si>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</si>
  <si>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</si>
  <si>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</si>
  <si>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- 6/24/2026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</si>
</sst>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topLeftCell="A380"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49</v>
      </c>
      <c r="E5" s="65">
        <v>4</v>
      </c>
      <c r="F5" s="51">
        <f t="shared" ref="F5:F59" si="0">SUM(D5:E5)</f>
        <v>53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57</v>
      </c>
      <c r="E8" s="65">
        <v>1</v>
      </c>
      <c r="F8" s="51">
        <f t="shared" si="0"/>
        <v>58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26</v>
      </c>
      <c r="E9" s="65">
        <v>3</v>
      </c>
      <c r="F9" s="51">
        <f t="shared" si="0"/>
        <v>29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126</v>
      </c>
      <c r="E12" s="65">
        <v>8</v>
      </c>
      <c r="F12" s="51">
        <f t="shared" si="0"/>
        <v>134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54</v>
      </c>
      <c r="E13" s="65">
        <v>0</v>
      </c>
      <c r="F13" s="51">
        <f t="shared" si="0"/>
        <v>54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42</v>
      </c>
      <c r="E14" s="65">
        <v>3</v>
      </c>
      <c r="F14" s="51">
        <f t="shared" si="0"/>
        <v>45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147</v>
      </c>
      <c r="E16" s="65">
        <v>6</v>
      </c>
      <c r="F16" s="51">
        <f t="shared" si="0"/>
        <v>153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73</v>
      </c>
      <c r="E19" s="65">
        <v>18</v>
      </c>
      <c r="F19" s="51">
        <f t="shared" si="0"/>
        <v>91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92</v>
      </c>
      <c r="E23" s="65">
        <v>0</v>
      </c>
      <c r="F23" s="51">
        <f t="shared" si="0"/>
        <v>92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45</v>
      </c>
      <c r="E24" s="65">
        <v>0</v>
      </c>
      <c r="F24" s="51">
        <f t="shared" si="0"/>
        <v>45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187</v>
      </c>
      <c r="E27" s="65">
        <v>3</v>
      </c>
      <c r="F27" s="51">
        <f t="shared" si="0"/>
        <v>190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35</v>
      </c>
      <c r="E29" s="65">
        <v>3</v>
      </c>
      <c r="F29" s="51">
        <f t="shared" si="0"/>
        <v>38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27</v>
      </c>
      <c r="E30" s="65">
        <v>0</v>
      </c>
      <c r="F30" s="51">
        <f t="shared" si="0"/>
        <v>27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43</v>
      </c>
      <c r="E31" s="65">
        <v>1</v>
      </c>
      <c r="F31" s="51">
        <f t="shared" si="0"/>
        <v>44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56</v>
      </c>
      <c r="E33" s="65">
        <v>3</v>
      </c>
      <c r="F33" s="51">
        <f t="shared" si="0"/>
        <v>59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110</v>
      </c>
      <c r="E35" s="65">
        <v>19</v>
      </c>
      <c r="F35" s="51">
        <f t="shared" si="0"/>
        <v>129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116</v>
      </c>
      <c r="E37" s="65">
        <v>2</v>
      </c>
      <c r="F37" s="51">
        <f t="shared" si="0"/>
        <v>118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54</v>
      </c>
      <c r="E38" s="65">
        <v>0</v>
      </c>
      <c r="F38" s="51">
        <f t="shared" si="0"/>
        <v>54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74</v>
      </c>
      <c r="E39" s="65">
        <v>8</v>
      </c>
      <c r="F39" s="51">
        <f t="shared" si="0"/>
        <v>82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163</v>
      </c>
      <c r="E41" s="65">
        <v>17</v>
      </c>
      <c r="F41" s="51">
        <f t="shared" si="0"/>
        <v>180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36</v>
      </c>
      <c r="E43" s="65">
        <v>2</v>
      </c>
      <c r="F43" s="51">
        <f t="shared" si="0"/>
        <v>38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7</v>
      </c>
      <c r="E44" s="65">
        <v>0</v>
      </c>
      <c r="F44" s="51">
        <f t="shared" si="0"/>
        <v>7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236</v>
      </c>
      <c r="E46" s="65">
        <v>17</v>
      </c>
      <c r="F46" s="51">
        <f t="shared" si="0"/>
        <v>253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49</v>
      </c>
      <c r="E47" s="65">
        <v>4</v>
      </c>
      <c r="F47" s="51">
        <f t="shared" si="0"/>
        <v>53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96</v>
      </c>
      <c r="E53" s="65">
        <v>10</v>
      </c>
      <c r="F53" s="51">
        <f t="shared" si="0"/>
        <v>106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77</v>
      </c>
      <c r="E55" s="65">
        <v>14</v>
      </c>
      <c r="F55" s="51">
        <f t="shared" si="0"/>
        <v>91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42</v>
      </c>
      <c r="E58" s="65">
        <v>14</v>
      </c>
      <c r="F58" s="51">
        <f t="shared" si="0"/>
        <v>56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20</v>
      </c>
      <c r="E60" s="65">
        <v>2</v>
      </c>
      <c r="F60" s="51">
        <f t="shared" ref="F60:F110" si="1">SUM(D60:E60)</f>
        <v>22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44</v>
      </c>
      <c r="E61" s="65">
        <v>6</v>
      </c>
      <c r="F61" s="51">
        <f t="shared" si="1"/>
        <v>50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36</v>
      </c>
      <c r="E62" s="65">
        <v>1</v>
      </c>
      <c r="F62" s="51">
        <f t="shared" si="1"/>
        <v>37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50</v>
      </c>
      <c r="E65" s="65">
        <v>0</v>
      </c>
      <c r="F65" s="51">
        <f t="shared" si="1"/>
        <v>50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72</v>
      </c>
      <c r="E66" s="65">
        <v>21</v>
      </c>
      <c r="F66" s="51">
        <f t="shared" si="1"/>
        <v>93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45</v>
      </c>
      <c r="E67" s="65">
        <v>0</v>
      </c>
      <c r="F67" s="51">
        <f t="shared" si="1"/>
        <v>45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82</v>
      </c>
      <c r="E69" s="65">
        <v>13</v>
      </c>
      <c r="F69" s="51">
        <f t="shared" si="1"/>
        <v>95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150</v>
      </c>
      <c r="E71" s="65">
        <v>3</v>
      </c>
      <c r="F71" s="51">
        <f t="shared" si="1"/>
        <v>153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29</v>
      </c>
      <c r="E72" s="65">
        <v>0</v>
      </c>
      <c r="F72" s="51">
        <f t="shared" si="1"/>
        <v>29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60</v>
      </c>
      <c r="E73" s="65">
        <v>0</v>
      </c>
      <c r="F73" s="51">
        <f t="shared" si="1"/>
        <v>60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10</v>
      </c>
      <c r="E77" s="65">
        <v>0</v>
      </c>
      <c r="F77" s="51">
        <f t="shared" si="1"/>
        <v>10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19</v>
      </c>
      <c r="E78" s="65">
        <v>0</v>
      </c>
      <c r="F78" s="51">
        <f t="shared" si="1"/>
        <v>19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43</v>
      </c>
      <c r="E86" s="65">
        <v>0</v>
      </c>
      <c r="F86" s="51">
        <f t="shared" si="1"/>
        <v>43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2</v>
      </c>
      <c r="F88" s="51">
        <f t="shared" si="1"/>
        <v>11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63</v>
      </c>
      <c r="E90" s="65">
        <v>6</v>
      </c>
      <c r="F90" s="51">
        <f t="shared" si="1"/>
        <v>69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7</v>
      </c>
      <c r="F92" s="51">
        <f t="shared" si="1"/>
        <v>32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101</v>
      </c>
      <c r="E93" s="65">
        <v>13</v>
      </c>
      <c r="F93" s="51">
        <f t="shared" si="1"/>
        <v>114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19</v>
      </c>
      <c r="E97" s="65">
        <v>0</v>
      </c>
      <c r="F97" s="51">
        <f t="shared" si="1"/>
        <v>19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40</v>
      </c>
      <c r="E99" s="65">
        <v>1</v>
      </c>
      <c r="F99" s="51">
        <f t="shared" si="1"/>
        <v>41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29</v>
      </c>
      <c r="E100" s="65">
        <v>1</v>
      </c>
      <c r="F100" s="51">
        <f t="shared" si="1"/>
        <v>30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94</v>
      </c>
      <c r="E102" s="65">
        <v>27</v>
      </c>
      <c r="F102" s="51">
        <f t="shared" si="1"/>
        <v>121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93</v>
      </c>
      <c r="E105" s="65">
        <v>4</v>
      </c>
      <c r="F105" s="51">
        <f t="shared" si="1"/>
        <v>97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14</v>
      </c>
      <c r="E107" s="65">
        <v>2</v>
      </c>
      <c r="F107" s="51">
        <f t="shared" si="1"/>
        <v>16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39</v>
      </c>
      <c r="E108" s="65">
        <v>8</v>
      </c>
      <c r="F108" s="51">
        <f t="shared" si="1"/>
        <v>47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34</v>
      </c>
      <c r="E109" s="65">
        <v>1</v>
      </c>
      <c r="F109" s="51">
        <f t="shared" si="1"/>
        <v>35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33</v>
      </c>
      <c r="E110" s="65">
        <v>0</v>
      </c>
      <c r="F110" s="51">
        <f t="shared" si="1"/>
        <v>33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55</v>
      </c>
      <c r="E112" s="65">
        <v>2</v>
      </c>
      <c r="F112" s="51">
        <f t="shared" si="2"/>
        <v>57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130</v>
      </c>
      <c r="E119" s="65">
        <v>28</v>
      </c>
      <c r="F119" s="51">
        <f t="shared" si="2"/>
        <v>158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9</v>
      </c>
      <c r="F122" s="51">
        <f t="shared" si="2"/>
        <v>70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44</v>
      </c>
      <c r="E123" s="65">
        <v>8</v>
      </c>
      <c r="F123" s="51">
        <f t="shared" si="2"/>
        <v>52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38</v>
      </c>
      <c r="E126" s="65">
        <v>1</v>
      </c>
      <c r="F126" s="51">
        <f t="shared" si="2"/>
        <v>39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25</v>
      </c>
      <c r="E129" s="65">
        <v>1</v>
      </c>
      <c r="F129" s="51">
        <f t="shared" si="2"/>
        <v>26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29</v>
      </c>
      <c r="E132" s="65">
        <v>1</v>
      </c>
      <c r="F132" s="51">
        <f t="shared" si="2"/>
        <v>30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71</v>
      </c>
      <c r="E134" s="65">
        <v>5</v>
      </c>
      <c r="F134" s="51">
        <f t="shared" si="2"/>
        <v>76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70</v>
      </c>
      <c r="E136" s="65">
        <v>20</v>
      </c>
      <c r="F136" s="51">
        <f t="shared" si="2"/>
        <v>90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87</v>
      </c>
      <c r="E137" s="65">
        <v>37</v>
      </c>
      <c r="F137" s="51">
        <f t="shared" si="2"/>
        <v>124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44</v>
      </c>
      <c r="E139" s="65">
        <v>2</v>
      </c>
      <c r="F139" s="51">
        <f t="shared" si="2"/>
        <v>46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149</v>
      </c>
      <c r="E140" s="65">
        <v>5</v>
      </c>
      <c r="F140" s="51">
        <f t="shared" si="2"/>
        <v>154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24</v>
      </c>
      <c r="E143" s="65">
        <v>0</v>
      </c>
      <c r="F143" s="51">
        <f t="shared" si="2"/>
        <v>24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76</v>
      </c>
      <c r="E144" s="65">
        <v>4</v>
      </c>
      <c r="F144" s="51">
        <f t="shared" si="2"/>
        <v>80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11</v>
      </c>
      <c r="E145" s="65">
        <v>0</v>
      </c>
      <c r="F145" s="51">
        <f t="shared" si="2"/>
        <v>11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82</v>
      </c>
      <c r="E148" s="65">
        <v>15</v>
      </c>
      <c r="F148" s="51">
        <f t="shared" si="2"/>
        <v>97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43</v>
      </c>
      <c r="E149" s="65">
        <v>6</v>
      </c>
      <c r="F149" s="51">
        <f t="shared" si="2"/>
        <v>49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76</v>
      </c>
      <c r="E152" s="65">
        <v>11</v>
      </c>
      <c r="F152" s="51">
        <f t="shared" si="2"/>
        <v>87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119</v>
      </c>
      <c r="E153" s="65">
        <v>10</v>
      </c>
      <c r="F153" s="51">
        <f t="shared" si="2"/>
        <v>129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47</v>
      </c>
      <c r="E155" s="65">
        <v>2</v>
      </c>
      <c r="F155" s="51">
        <f t="shared" si="2"/>
        <v>49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23</v>
      </c>
      <c r="E157" s="65">
        <v>4</v>
      </c>
      <c r="F157" s="51">
        <f t="shared" si="2"/>
        <v>27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34</v>
      </c>
      <c r="E161" s="65">
        <v>2</v>
      </c>
      <c r="F161" s="51">
        <f>SUM(D161:E161)</f>
        <v>36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30</v>
      </c>
      <c r="E165" s="65">
        <v>1</v>
      </c>
      <c r="F165" s="51">
        <f t="shared" si="2"/>
        <v>31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70</v>
      </c>
      <c r="E168" s="65">
        <v>15</v>
      </c>
      <c r="F168" s="51">
        <f t="shared" si="2"/>
        <v>85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64</v>
      </c>
      <c r="E171" s="65">
        <v>3</v>
      </c>
      <c r="F171" s="51">
        <f t="shared" si="3"/>
        <v>67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28</v>
      </c>
      <c r="E176" s="65">
        <v>0</v>
      </c>
      <c r="F176" s="51">
        <f t="shared" si="3"/>
        <v>28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47</v>
      </c>
      <c r="E184" s="65">
        <v>3</v>
      </c>
      <c r="F184" s="51">
        <f t="shared" si="3"/>
        <v>50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31</v>
      </c>
      <c r="E186" s="65">
        <v>3</v>
      </c>
      <c r="F186" s="51">
        <f t="shared" si="3"/>
        <v>34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26</v>
      </c>
      <c r="E187" s="65">
        <v>2</v>
      </c>
      <c r="F187" s="51">
        <f t="shared" si="3"/>
        <v>28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21</v>
      </c>
      <c r="E188" s="65">
        <v>0</v>
      </c>
      <c r="F188" s="51">
        <f t="shared" si="3"/>
        <v>21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17</v>
      </c>
      <c r="E190" s="65">
        <v>0</v>
      </c>
      <c r="F190" s="51">
        <f t="shared" si="3"/>
        <v>17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72</v>
      </c>
      <c r="E193" s="65">
        <v>15</v>
      </c>
      <c r="F193" s="51">
        <f t="shared" si="3"/>
        <v>87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26</v>
      </c>
      <c r="E194" s="65">
        <v>0</v>
      </c>
      <c r="F194" s="51">
        <f t="shared" si="3"/>
        <v>26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52</v>
      </c>
      <c r="E199" s="65">
        <v>0</v>
      </c>
      <c r="F199" s="51">
        <f t="shared" si="3"/>
        <v>52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28</v>
      </c>
      <c r="E201" s="65">
        <v>2</v>
      </c>
      <c r="F201" s="51">
        <f t="shared" si="3"/>
        <v>30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11</v>
      </c>
      <c r="E202" s="65">
        <v>2</v>
      </c>
      <c r="F202" s="51">
        <f t="shared" si="3"/>
        <v>13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25</v>
      </c>
      <c r="E203" s="65">
        <v>11</v>
      </c>
      <c r="F203" s="51">
        <f t="shared" si="3"/>
        <v>36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19</v>
      </c>
      <c r="E206" s="65">
        <v>0</v>
      </c>
      <c r="F206" s="51">
        <f t="shared" si="3"/>
        <v>19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69</v>
      </c>
      <c r="E207" s="65">
        <v>1</v>
      </c>
      <c r="F207" s="51">
        <f t="shared" si="3"/>
        <v>70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19</v>
      </c>
      <c r="E210" s="65">
        <v>0</v>
      </c>
      <c r="F210" s="51">
        <f t="shared" si="3"/>
        <v>19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96</v>
      </c>
      <c r="E211" s="65">
        <v>8</v>
      </c>
      <c r="F211" s="51">
        <f t="shared" si="3"/>
        <v>104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128</v>
      </c>
      <c r="E212" s="65">
        <v>11</v>
      </c>
      <c r="F212" s="51">
        <f t="shared" si="3"/>
        <v>139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5</v>
      </c>
      <c r="F214" s="51">
        <f t="shared" si="3"/>
        <v>41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45</v>
      </c>
      <c r="E216" s="65">
        <v>7</v>
      </c>
      <c r="F216" s="51">
        <f t="shared" si="3"/>
        <v>52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69</v>
      </c>
      <c r="E217" s="65">
        <v>12</v>
      </c>
      <c r="F217" s="51">
        <f t="shared" si="3"/>
        <v>81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16</v>
      </c>
      <c r="E219" s="65">
        <v>2</v>
      </c>
      <c r="F219" s="51">
        <f t="shared" si="3"/>
        <v>18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26</v>
      </c>
      <c r="E221" s="65">
        <v>2</v>
      </c>
      <c r="F221" s="51">
        <f t="shared" si="3"/>
        <v>28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26</v>
      </c>
      <c r="E226" s="65">
        <v>4</v>
      </c>
      <c r="F226" s="51">
        <f t="shared" si="4"/>
        <v>30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52</v>
      </c>
      <c r="E227" s="65">
        <v>5</v>
      </c>
      <c r="F227" s="51">
        <f t="shared" si="4"/>
        <v>57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39</v>
      </c>
      <c r="E233" s="65">
        <v>6</v>
      </c>
      <c r="F233" s="51">
        <f t="shared" si="4"/>
        <v>45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34</v>
      </c>
      <c r="E236" s="65">
        <v>4</v>
      </c>
      <c r="F236" s="51">
        <f t="shared" si="4"/>
        <v>38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19</v>
      </c>
      <c r="E243" s="65">
        <v>7</v>
      </c>
      <c r="F243" s="51">
        <f t="shared" si="4"/>
        <v>26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75</v>
      </c>
      <c r="E244" s="65">
        <v>2</v>
      </c>
      <c r="F244" s="51">
        <f t="shared" si="4"/>
        <v>77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5</v>
      </c>
      <c r="E245" s="65">
        <v>0</v>
      </c>
      <c r="F245" s="51">
        <f t="shared" si="4"/>
        <v>5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48</v>
      </c>
      <c r="E254" s="65">
        <v>0</v>
      </c>
      <c r="F254" s="51">
        <f t="shared" si="4"/>
        <v>48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29</v>
      </c>
      <c r="E255" s="65">
        <v>3</v>
      </c>
      <c r="F255" s="51">
        <f t="shared" si="4"/>
        <v>32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46</v>
      </c>
      <c r="E259" s="65">
        <v>1</v>
      </c>
      <c r="F259" s="51">
        <f t="shared" si="4"/>
        <v>47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73</v>
      </c>
      <c r="E268" s="65">
        <v>7</v>
      </c>
      <c r="F268" s="51">
        <f t="shared" si="4"/>
        <v>80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52</v>
      </c>
      <c r="E270" s="65">
        <v>2</v>
      </c>
      <c r="F270" s="51">
        <f t="shared" si="4"/>
        <v>54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33</v>
      </c>
      <c r="E271" s="65">
        <v>0</v>
      </c>
      <c r="F271" s="51">
        <f t="shared" si="4"/>
        <v>33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26</v>
      </c>
      <c r="E272" s="65">
        <v>3</v>
      </c>
      <c r="F272" s="51">
        <f t="shared" si="4"/>
        <v>29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59</v>
      </c>
      <c r="E274" s="65">
        <v>7</v>
      </c>
      <c r="F274" s="51">
        <f t="shared" si="4"/>
        <v>66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56</v>
      </c>
      <c r="E278" s="65">
        <v>5</v>
      </c>
      <c r="F278" s="51">
        <f t="shared" si="4"/>
        <v>61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44</v>
      </c>
      <c r="E279" s="65">
        <v>13</v>
      </c>
      <c r="F279" s="51">
        <f t="shared" si="4"/>
        <v>57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41</v>
      </c>
      <c r="E284" s="65">
        <v>4</v>
      </c>
      <c r="F284" s="51">
        <f t="shared" si="4"/>
        <v>45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110</v>
      </c>
      <c r="E285" s="65">
        <v>13</v>
      </c>
      <c r="F285" s="51">
        <f t="shared" si="4"/>
        <v>123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38</v>
      </c>
      <c r="E286" s="65">
        <v>2</v>
      </c>
      <c r="F286" s="51">
        <f t="shared" si="4"/>
        <v>40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82</v>
      </c>
      <c r="E288" s="65">
        <v>4</v>
      </c>
      <c r="F288" s="51">
        <f t="shared" si="5"/>
        <v>86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101</v>
      </c>
      <c r="E292" s="65">
        <v>10</v>
      </c>
      <c r="F292" s="51">
        <f t="shared" si="5"/>
        <v>111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23</v>
      </c>
      <c r="E297" s="65">
        <v>0</v>
      </c>
      <c r="F297" s="51">
        <f t="shared" si="5"/>
        <v>23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4</v>
      </c>
      <c r="E302" s="65">
        <v>0</v>
      </c>
      <c r="F302" s="51">
        <f t="shared" si="5"/>
        <v>4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64</v>
      </c>
      <c r="E305" s="65">
        <v>8</v>
      </c>
      <c r="F305" s="51">
        <f t="shared" si="5"/>
        <v>72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68</v>
      </c>
      <c r="E307" s="65">
        <v>1</v>
      </c>
      <c r="F307" s="51">
        <f t="shared" si="5"/>
        <v>69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84</v>
      </c>
      <c r="E313" s="65">
        <v>1</v>
      </c>
      <c r="F313" s="51">
        <f t="shared" si="5"/>
        <v>85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13</v>
      </c>
      <c r="E314" s="65">
        <v>4</v>
      </c>
      <c r="F314" s="51">
        <f t="shared" si="5"/>
        <v>17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46</v>
      </c>
      <c r="E315" s="65">
        <v>2</v>
      </c>
      <c r="F315" s="51">
        <f t="shared" si="5"/>
        <v>48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54</v>
      </c>
      <c r="E316" s="65">
        <v>2</v>
      </c>
      <c r="F316" s="51">
        <f t="shared" si="5"/>
        <v>56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27</v>
      </c>
      <c r="E317" s="65">
        <v>9</v>
      </c>
      <c r="F317" s="51">
        <f t="shared" si="5"/>
        <v>36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11</v>
      </c>
      <c r="E322" s="65">
        <v>0</v>
      </c>
      <c r="F322" s="51">
        <f t="shared" si="5"/>
        <v>11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56</v>
      </c>
      <c r="E327" s="65">
        <v>12</v>
      </c>
      <c r="F327" s="51">
        <f t="shared" si="5"/>
        <v>68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63</v>
      </c>
      <c r="E329" s="65">
        <v>2</v>
      </c>
      <c r="F329" s="51">
        <f t="shared" si="5"/>
        <v>65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92</v>
      </c>
      <c r="E331" s="65">
        <v>10</v>
      </c>
      <c r="F331" s="51">
        <f t="shared" si="5"/>
        <v>102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58</v>
      </c>
      <c r="E333" s="65">
        <v>2</v>
      </c>
      <c r="F333" s="51">
        <f t="shared" si="5"/>
        <v>60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31</v>
      </c>
      <c r="E340" s="65">
        <v>2</v>
      </c>
      <c r="F340" s="51">
        <f t="shared" si="5"/>
        <v>33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26</v>
      </c>
      <c r="E342" s="65">
        <v>0</v>
      </c>
      <c r="F342" s="51">
        <f t="shared" si="5"/>
        <v>26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111</v>
      </c>
      <c r="E344" s="65">
        <v>20</v>
      </c>
      <c r="F344" s="51">
        <f t="shared" si="5"/>
        <v>131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199</v>
      </c>
      <c r="E346" s="65">
        <v>4</v>
      </c>
      <c r="F346" s="51">
        <f t="shared" ref="F346:F399" si="6">SUM(D346:E346)</f>
        <v>203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35</v>
      </c>
      <c r="E348" s="65">
        <v>5</v>
      </c>
      <c r="F348" s="51">
        <f t="shared" si="6"/>
        <v>40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8</v>
      </c>
      <c r="F355" s="51">
        <f t="shared" si="6"/>
        <v>36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22</v>
      </c>
      <c r="E356" s="65">
        <v>3</v>
      </c>
      <c r="F356" s="51">
        <f t="shared" si="6"/>
        <v>25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27</v>
      </c>
      <c r="E360" s="65">
        <v>2</v>
      </c>
      <c r="F360" s="51">
        <f t="shared" si="6"/>
        <v>29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83</v>
      </c>
      <c r="E361" s="65">
        <v>5</v>
      </c>
      <c r="F361" s="51">
        <f t="shared" si="6"/>
        <v>88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53</v>
      </c>
      <c r="E363" s="65">
        <v>6</v>
      </c>
      <c r="F363" s="51">
        <f t="shared" si="6"/>
        <v>59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41</v>
      </c>
      <c r="E368" s="65">
        <v>0</v>
      </c>
      <c r="F368" s="51">
        <f t="shared" si="6"/>
        <v>41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38</v>
      </c>
      <c r="E374" s="65">
        <v>2</v>
      </c>
      <c r="F374" s="51">
        <f t="shared" si="6"/>
        <v>40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22</v>
      </c>
      <c r="E375" s="65">
        <v>3</v>
      </c>
      <c r="F375" s="51">
        <f t="shared" si="6"/>
        <v>25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15</v>
      </c>
      <c r="E377" s="65">
        <v>2</v>
      </c>
      <c r="F377" s="51">
        <f t="shared" si="6"/>
        <v>17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33</v>
      </c>
      <c r="E379" s="65">
        <v>1</v>
      </c>
      <c r="F379" s="51">
        <f t="shared" si="6"/>
        <v>34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17</v>
      </c>
      <c r="E380" s="65">
        <v>4</v>
      </c>
      <c r="F380" s="51">
        <f t="shared" si="6"/>
        <v>21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41</v>
      </c>
      <c r="E384" s="65">
        <v>0</v>
      </c>
      <c r="F384" s="51">
        <f t="shared" si="6"/>
        <v>41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164</v>
      </c>
      <c r="E385" s="65">
        <v>7</v>
      </c>
      <c r="F385" s="51">
        <f t="shared" si="6"/>
        <v>171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58</v>
      </c>
      <c r="E386" s="65">
        <v>2</v>
      </c>
      <c r="F386" s="51">
        <f t="shared" si="6"/>
        <v>60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46</v>
      </c>
      <c r="E390" s="65">
        <v>1</v>
      </c>
      <c r="F390" s="51">
        <f t="shared" si="6"/>
        <v>47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74</v>
      </c>
      <c r="E393" s="65">
        <v>0</v>
      </c>
      <c r="F393" s="51">
        <f t="shared" si="6"/>
        <v>74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32</v>
      </c>
      <c r="E396" s="65">
        <v>1</v>
      </c>
      <c r="F396" s="51">
        <f t="shared" si="6"/>
        <v>33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37</v>
      </c>
      <c r="E401" s="65">
        <v>6</v>
      </c>
      <c r="F401" s="51">
        <f t="shared" si="7"/>
        <v>43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51</v>
      </c>
      <c r="E402" s="65">
        <v>3</v>
      </c>
      <c r="F402" s="51">
        <f t="shared" si="7"/>
        <v>54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74</v>
      </c>
      <c r="E403" s="65">
        <v>4</v>
      </c>
      <c r="F403" s="51">
        <f t="shared" si="7"/>
        <v>78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14</v>
      </c>
      <c r="E405" s="65">
        <v>0</v>
      </c>
      <c r="F405" s="51">
        <f t="shared" si="7"/>
        <v>14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29</v>
      </c>
      <c r="E406" s="65">
        <v>9</v>
      </c>
      <c r="F406" s="51">
        <f t="shared" si="7"/>
        <v>38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444</v>
      </c>
      <c r="E407" s="65">
        <v>4</v>
      </c>
      <c r="F407" s="51">
        <f>SUM(D407:E407)</f>
        <v>448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16085</v>
      </c>
      <c r="E408" s="32">
        <f>SUM(E4:E407)</f>
        <v>1353</v>
      </c>
      <c r="F408" s="32">
        <f>SUM(F4:F407)</f>
        <v>17418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126</v>
      </c>
      <c r="E4" s="16">
        <f>'Unit Totals'!E12</f>
        <v>8</v>
      </c>
      <c r="F4" s="16">
        <f t="shared" si="0"/>
        <v>134</v>
      </c>
      <c r="G4" s="16">
        <f>'Unit Totals'!G12+2</f>
        <v>137</v>
      </c>
      <c r="H4" s="18">
        <f t="shared" si="1"/>
        <v>0.97810218978102192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147</v>
      </c>
      <c r="E5" s="16">
        <f>'Unit Totals'!E16</f>
        <v>6</v>
      </c>
      <c r="F5" s="16">
        <f t="shared" si="0"/>
        <v>153</v>
      </c>
      <c r="G5" s="16">
        <f>'Unit Totals'!G16+2</f>
        <v>172</v>
      </c>
      <c r="H5" s="18">
        <f t="shared" si="1"/>
        <v>0.88953488372093026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116</v>
      </c>
      <c r="E7" s="16">
        <f>'Unit Totals'!E37</f>
        <v>2</v>
      </c>
      <c r="F7" s="16">
        <f t="shared" si="0"/>
        <v>118</v>
      </c>
      <c r="G7" s="16">
        <f>'Unit Totals'!G37+2</f>
        <v>146</v>
      </c>
      <c r="H7" s="18">
        <f t="shared" si="1"/>
        <v>0.80821917808219179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7</v>
      </c>
      <c r="E8" s="16">
        <f>'Unit Totals'!E44</f>
        <v>0</v>
      </c>
      <c r="F8" s="16">
        <f t="shared" si="0"/>
        <v>7</v>
      </c>
      <c r="G8" s="16">
        <f>'Unit Totals'!G44+2</f>
        <v>11</v>
      </c>
      <c r="H8" s="18">
        <f t="shared" si="1"/>
        <v>0.63636363636363635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101</v>
      </c>
      <c r="E12" s="16">
        <f>'Unit Totals'!E93</f>
        <v>13</v>
      </c>
      <c r="F12" s="16">
        <f t="shared" si="0"/>
        <v>114</v>
      </c>
      <c r="G12" s="16">
        <f>'Unit Totals'!G93+2</f>
        <v>127</v>
      </c>
      <c r="H12" s="18">
        <f t="shared" si="1"/>
        <v>0.89763779527559051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24</v>
      </c>
      <c r="E17" s="16">
        <f>'Unit Totals'!E143</f>
        <v>0</v>
      </c>
      <c r="F17" s="16">
        <f t="shared" si="0"/>
        <v>24</v>
      </c>
      <c r="G17" s="16">
        <f>'Unit Totals'!G143+2</f>
        <v>25</v>
      </c>
      <c r="H17" s="18">
        <f t="shared" si="1"/>
        <v>0.96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23</v>
      </c>
      <c r="E18" s="16">
        <f>'Unit Totals'!E157</f>
        <v>4</v>
      </c>
      <c r="F18" s="16">
        <f t="shared" si="0"/>
        <v>27</v>
      </c>
      <c r="G18" s="16">
        <f>'Unit Totals'!G157+2</f>
        <v>38</v>
      </c>
      <c r="H18" s="18">
        <f t="shared" si="1"/>
        <v>0.71052631578947367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>
        <v>44679</v>
      </c>
      <c r="D21" s="16">
        <f>'Unit Totals'!D212</f>
        <v>128</v>
      </c>
      <c r="E21" s="16">
        <f>'Unit Totals'!E212</f>
        <v>11</v>
      </c>
      <c r="F21" s="16">
        <f t="shared" si="0"/>
        <v>139</v>
      </c>
      <c r="G21" s="16">
        <f>'Unit Totals'!G212+2</f>
        <v>128</v>
      </c>
      <c r="H21" s="18">
        <f t="shared" si="1"/>
        <v>1.0859375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26</v>
      </c>
      <c r="E22" s="16">
        <f>'Unit Totals'!E221</f>
        <v>2</v>
      </c>
      <c r="F22" s="16">
        <f t="shared" si="0"/>
        <v>28</v>
      </c>
      <c r="G22" s="16">
        <f>'Unit Totals'!G221+2</f>
        <v>30</v>
      </c>
      <c r="H22" s="18">
        <f t="shared" si="1"/>
        <v>0.93333333333333335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>
        <v>44721</v>
      </c>
      <c r="D29" s="16">
        <f>'Unit Totals'!D361</f>
        <v>83</v>
      </c>
      <c r="E29" s="16">
        <f>'Unit Totals'!E361</f>
        <v>5</v>
      </c>
      <c r="F29" s="16">
        <f t="shared" si="0"/>
        <v>88</v>
      </c>
      <c r="G29" s="16">
        <f>'Unit Totals'!G361+2</f>
        <v>88</v>
      </c>
      <c r="H29" s="18">
        <f t="shared" si="1"/>
        <v>1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53</v>
      </c>
      <c r="E30" s="16">
        <f>'Unit Totals'!E363</f>
        <v>6</v>
      </c>
      <c r="F30" s="16">
        <f t="shared" si="0"/>
        <v>59</v>
      </c>
      <c r="G30" s="16">
        <f>'Unit Totals'!G363+2</f>
        <v>67</v>
      </c>
      <c r="H30" s="18">
        <f t="shared" si="1"/>
        <v>0.88059701492537312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41</v>
      </c>
      <c r="E32" s="16">
        <f>'Unit Totals'!E384</f>
        <v>0</v>
      </c>
      <c r="F32" s="16">
        <f t="shared" si="0"/>
        <v>41</v>
      </c>
      <c r="G32" s="16">
        <f>'Unit Totals'!G384+2</f>
        <v>45</v>
      </c>
      <c r="H32" s="18">
        <f t="shared" si="1"/>
        <v>0.91111111111111109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74</v>
      </c>
      <c r="E35" s="16">
        <f>'Unit Totals'!E403</f>
        <v>4</v>
      </c>
      <c r="F35" s="16">
        <f t="shared" si="0"/>
        <v>78</v>
      </c>
      <c r="G35" s="16">
        <f>'Unit Totals'!G403+2</f>
        <v>82</v>
      </c>
      <c r="H35" s="18">
        <f t="shared" si="1"/>
        <v>0.95121951219512191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1602</v>
      </c>
      <c r="E37" s="16">
        <f>SUM(E3:E35)</f>
        <v>111</v>
      </c>
      <c r="F37" s="16">
        <f>SUM(F3:F35)</f>
        <v>1713</v>
      </c>
      <c r="G37" s="16">
        <f>SUM(G3:G36)</f>
        <v>1858</v>
      </c>
      <c r="H37" s="18">
        <f t="shared" si="1"/>
        <v>0.92195909580193758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4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187</v>
      </c>
      <c r="E3" s="16">
        <f>'Unit Totals'!E27</f>
        <v>3</v>
      </c>
      <c r="F3" s="16">
        <f t="shared" ref="F3:F14" si="0">SUM(D3:E3)</f>
        <v>190</v>
      </c>
      <c r="G3" s="16">
        <f>'Unit Totals'!G27+2</f>
        <v>206</v>
      </c>
      <c r="H3" s="18">
        <f t="shared" ref="H3:H27" si="1">F3/G3</f>
        <v>0.92233009708737868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54</v>
      </c>
      <c r="E4" s="16">
        <f>'Unit Totals'!E38</f>
        <v>0</v>
      </c>
      <c r="F4" s="16">
        <f t="shared" si="0"/>
        <v>54</v>
      </c>
      <c r="G4" s="16">
        <f>'Unit Totals'!G38+2</f>
        <v>56</v>
      </c>
      <c r="H4" s="18">
        <f t="shared" si="1"/>
        <v>0.9642857142857143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236</v>
      </c>
      <c r="E5" s="16">
        <f>'Unit Totals'!E46</f>
        <v>17</v>
      </c>
      <c r="F5" s="16">
        <f t="shared" si="0"/>
        <v>253</v>
      </c>
      <c r="G5" s="16">
        <f>'Unit Totals'!G46+2</f>
        <v>245</v>
      </c>
      <c r="H5" s="18">
        <f t="shared" si="1"/>
        <v>1.0326530612244897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>
        <v>44707</v>
      </c>
      <c r="D7" s="16">
        <f>'Unit Totals'!D92</f>
        <v>25</v>
      </c>
      <c r="E7" s="16">
        <f>'Unit Totals'!E92</f>
        <v>7</v>
      </c>
      <c r="F7" s="16">
        <f t="shared" si="0"/>
        <v>32</v>
      </c>
      <c r="G7" s="16">
        <f>'Unit Totals'!G92+2</f>
        <v>32</v>
      </c>
      <c r="H7" s="18">
        <f t="shared" si="1"/>
        <v>1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>
        <v>44735</v>
      </c>
      <c r="D9" s="16">
        <f>'Unit Totals'!D112</f>
        <v>55</v>
      </c>
      <c r="E9" s="16">
        <f>'Unit Totals'!E112</f>
        <v>2</v>
      </c>
      <c r="F9" s="16">
        <f t="shared" si="0"/>
        <v>57</v>
      </c>
      <c r="G9" s="16">
        <f>'Unit Totals'!G112+2</f>
        <v>57</v>
      </c>
      <c r="H9" s="18">
        <f t="shared" si="1"/>
        <v>1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44</v>
      </c>
      <c r="E11" s="16">
        <f>'Unit Totals'!E139</f>
        <v>2</v>
      </c>
      <c r="F11" s="16">
        <f t="shared" si="0"/>
        <v>46</v>
      </c>
      <c r="G11" s="16">
        <f>'Unit Totals'!G139+2</f>
        <v>49</v>
      </c>
      <c r="H11" s="18">
        <f t="shared" si="1"/>
        <v>0.93877551020408168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119</v>
      </c>
      <c r="E12" s="16">
        <f>'Unit Totals'!E153</f>
        <v>10</v>
      </c>
      <c r="F12" s="16">
        <f t="shared" si="0"/>
        <v>129</v>
      </c>
      <c r="G12" s="16">
        <f>'Unit Totals'!G153+2</f>
        <v>126</v>
      </c>
      <c r="H12" s="18">
        <f t="shared" si="1"/>
        <v>1.0238095238095237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47</v>
      </c>
      <c r="E14" s="16">
        <f>'Unit Totals'!E155</f>
        <v>2</v>
      </c>
      <c r="F14" s="16">
        <f t="shared" si="0"/>
        <v>49</v>
      </c>
      <c r="G14" s="16">
        <f>'Unit Totals'!G155+2</f>
        <v>42</v>
      </c>
      <c r="H14" s="18">
        <f t="shared" si="1"/>
        <v>1.1666666666666667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28</v>
      </c>
      <c r="E15" s="16">
        <f>'Unit Totals'!E176</f>
        <v>0</v>
      </c>
      <c r="F15" s="16">
        <f t="shared" ref="F15:F27" si="2">SUM(D15:E15)</f>
        <v>28</v>
      </c>
      <c r="G15" s="16">
        <f>'Unit Totals'!G176+2</f>
        <v>40</v>
      </c>
      <c r="H15" s="18">
        <f t="shared" si="1"/>
        <v>0.7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96</v>
      </c>
      <c r="E17" s="16">
        <f>'Unit Totals'!E211</f>
        <v>8</v>
      </c>
      <c r="F17" s="16">
        <f t="shared" si="2"/>
        <v>104</v>
      </c>
      <c r="G17" s="16">
        <f>'Unit Totals'!G211+2</f>
        <v>113</v>
      </c>
      <c r="H17" s="18">
        <f t="shared" si="1"/>
        <v>0.92035398230088494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56</v>
      </c>
      <c r="E22" s="16">
        <f>'Unit Totals'!E278</f>
        <v>5</v>
      </c>
      <c r="F22" s="16">
        <f t="shared" si="2"/>
        <v>61</v>
      </c>
      <c r="G22" s="16">
        <f>'Unit Totals'!G278+2</f>
        <v>60</v>
      </c>
      <c r="H22" s="18">
        <f t="shared" si="1"/>
        <v>1.0166666666666666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44</v>
      </c>
      <c r="E23" s="16">
        <f>'Unit Totals'!E279</f>
        <v>13</v>
      </c>
      <c r="F23" s="16">
        <f t="shared" si="2"/>
        <v>57</v>
      </c>
      <c r="G23" s="16">
        <f>'Unit Totals'!G279+2</f>
        <v>60</v>
      </c>
      <c r="H23" s="18">
        <f t="shared" si="1"/>
        <v>0.95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164</v>
      </c>
      <c r="E27" s="16">
        <f>'Unit Totals'!E385</f>
        <v>7</v>
      </c>
      <c r="F27" s="16">
        <f t="shared" si="2"/>
        <v>171</v>
      </c>
      <c r="G27" s="16">
        <f>'Unit Totals'!G385+2</f>
        <v>187</v>
      </c>
      <c r="H27" s="18">
        <f t="shared" si="1"/>
        <v>0.91443850267379678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1421</v>
      </c>
      <c r="E29" s="16">
        <f>SUM(E3:E27)</f>
        <v>115</v>
      </c>
      <c r="F29" s="16">
        <f>SUM(F3:F27)</f>
        <v>1536</v>
      </c>
      <c r="G29" s="16">
        <f>SUM(G3:G27)</f>
        <v>1598</v>
      </c>
      <c r="H29" s="19">
        <f>F29/G29</f>
        <v>0.96120150187734665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9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19</v>
      </c>
      <c r="E5" s="16">
        <f>'Unit Totals'!E97</f>
        <v>0</v>
      </c>
      <c r="F5" s="16">
        <f t="shared" si="0"/>
        <v>19</v>
      </c>
      <c r="G5" s="16">
        <f>'Unit Totals'!G97+2</f>
        <v>21</v>
      </c>
      <c r="H5" s="18">
        <f>F5/G5</f>
        <v>0.90476190476190477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149</v>
      </c>
      <c r="E7" s="16">
        <f>'Unit Totals'!E140</f>
        <v>5</v>
      </c>
      <c r="F7" s="16">
        <f t="shared" si="0"/>
        <v>154</v>
      </c>
      <c r="G7" s="16">
        <f>'Unit Totals'!G140+2</f>
        <v>156</v>
      </c>
      <c r="H7" s="18">
        <f t="shared" si="1"/>
        <v>0.98717948717948723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25</v>
      </c>
      <c r="E10" s="16">
        <f>'Unit Totals'!E203</f>
        <v>11</v>
      </c>
      <c r="F10" s="16">
        <f t="shared" si="0"/>
        <v>36</v>
      </c>
      <c r="G10" s="16">
        <f>'Unit Totals'!G203+2</f>
        <v>45</v>
      </c>
      <c r="H10" s="18">
        <f t="shared" si="1"/>
        <v>0.8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63</v>
      </c>
      <c r="E15" s="16">
        <f>'Unit Totals'!E329</f>
        <v>2</v>
      </c>
      <c r="F15" s="16">
        <f t="shared" si="0"/>
        <v>65</v>
      </c>
      <c r="G15" s="16">
        <f>'Unit Totals'!G329+2</f>
        <v>77</v>
      </c>
      <c r="H15" s="18">
        <f t="shared" si="1"/>
        <v>0.8441558441558441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452</v>
      </c>
      <c r="E19" s="16">
        <f>SUM(E3:E17)</f>
        <v>42</v>
      </c>
      <c r="F19" s="16">
        <f>SUM(F3:F17)</f>
        <v>494</v>
      </c>
      <c r="G19" s="16">
        <f>SUM(G3:G18)</f>
        <v>545</v>
      </c>
      <c r="H19" s="19">
        <f>F19/G19</f>
        <v>0.9064220183486239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57</v>
      </c>
      <c r="E3" s="16">
        <f>'Unit Totals'!E8</f>
        <v>1</v>
      </c>
      <c r="F3" s="16">
        <f t="shared" ref="F3:F13" si="0">SUM(D3:E3)</f>
        <v>58</v>
      </c>
      <c r="G3" s="16">
        <f>'Unit Totals'!G8+2</f>
        <v>67</v>
      </c>
      <c r="H3" s="18">
        <f t="shared" ref="H3:H13" si="1">F3/G3</f>
        <v>0.86567164179104472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34</v>
      </c>
      <c r="E7" s="16">
        <f>'Unit Totals'!E109</f>
        <v>1</v>
      </c>
      <c r="F7" s="16">
        <f t="shared" si="0"/>
        <v>35</v>
      </c>
      <c r="G7" s="16">
        <f>'Unit Totals'!G109+2</f>
        <v>43</v>
      </c>
      <c r="H7" s="18">
        <f t="shared" si="1"/>
        <v>0.81395348837209303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459</v>
      </c>
      <c r="E15" s="16">
        <f>SUM(E3:E13)</f>
        <v>29</v>
      </c>
      <c r="F15" s="16">
        <f>SUM(F3:F13)</f>
        <v>488</v>
      </c>
      <c r="G15" s="16">
        <f>SUM(G3:G14)</f>
        <v>532</v>
      </c>
      <c r="H15" s="19">
        <f>F15/G15</f>
        <v>0.91729323308270672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42</v>
      </c>
      <c r="E5" s="16">
        <f>'Unit Totals'!E14</f>
        <v>3</v>
      </c>
      <c r="F5" s="16">
        <f t="shared" si="1"/>
        <v>45</v>
      </c>
      <c r="G5" s="16">
        <f>'Unit Totals'!G14+2</f>
        <v>39</v>
      </c>
      <c r="H5" s="18">
        <f t="shared" si="0"/>
        <v>1.1538461538461537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27</v>
      </c>
      <c r="E10" s="16">
        <f>'Unit Totals'!E30</f>
        <v>0</v>
      </c>
      <c r="F10" s="16">
        <f t="shared" si="1"/>
        <v>27</v>
      </c>
      <c r="G10" s="16">
        <f>'Unit Totals'!G30+2</f>
        <v>34</v>
      </c>
      <c r="H10" s="18">
        <f t="shared" si="0"/>
        <v>0.79411764705882348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9</v>
      </c>
      <c r="F13" s="16">
        <f t="shared" si="1"/>
        <v>70</v>
      </c>
      <c r="G13" s="16">
        <f>'Unit Totals'!G122+2</f>
        <v>69</v>
      </c>
      <c r="H13" s="18">
        <f t="shared" si="0"/>
        <v>1.0144927536231885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71</v>
      </c>
      <c r="E14" s="16">
        <f>'Unit Totals'!E134</f>
        <v>5</v>
      </c>
      <c r="F14" s="16">
        <f t="shared" si="1"/>
        <v>76</v>
      </c>
      <c r="G14" s="16">
        <f>'Unit Totals'!G134+2</f>
        <v>83</v>
      </c>
      <c r="H14" s="18">
        <f>F14/G14</f>
        <v>0.91566265060240959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26</v>
      </c>
      <c r="E20" s="16">
        <f>'Unit Totals'!E226</f>
        <v>4</v>
      </c>
      <c r="F20" s="16">
        <f t="shared" si="1"/>
        <v>30</v>
      </c>
      <c r="G20" s="16">
        <f>'Unit Totals'!G226+2</f>
        <v>32</v>
      </c>
      <c r="H20" s="18">
        <f t="shared" si="2"/>
        <v>0.9375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73</v>
      </c>
      <c r="E22" s="16">
        <f>'Unit Totals'!E268</f>
        <v>7</v>
      </c>
      <c r="F22" s="16">
        <f t="shared" si="1"/>
        <v>80</v>
      </c>
      <c r="G22" s="16">
        <f>'Unit Totals'!G268+2</f>
        <v>87</v>
      </c>
      <c r="H22" s="18">
        <f t="shared" si="2"/>
        <v>0.91954022988505746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64</v>
      </c>
      <c r="E24" s="16">
        <f>'Unit Totals'!E305</f>
        <v>8</v>
      </c>
      <c r="F24" s="16">
        <f t="shared" si="1"/>
        <v>72</v>
      </c>
      <c r="G24" s="16">
        <f>'Unit Totals'!G305+2</f>
        <v>76</v>
      </c>
      <c r="H24" s="18">
        <f t="shared" si="2"/>
        <v>0.94736842105263153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46</v>
      </c>
      <c r="E27" s="16">
        <f>'Unit Totals'!E390</f>
        <v>1</v>
      </c>
      <c r="F27" s="16">
        <f t="shared" si="1"/>
        <v>47</v>
      </c>
      <c r="G27" s="16">
        <f>'Unit Totals'!G390+2</f>
        <v>50</v>
      </c>
      <c r="H27" s="18">
        <f t="shared" si="2"/>
        <v>0.94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779</v>
      </c>
      <c r="E29" s="16">
        <f>SUM(E3:E27)</f>
        <v>64</v>
      </c>
      <c r="F29" s="16">
        <f>SUM(F3:F27)</f>
        <v>843</v>
      </c>
      <c r="G29" s="16">
        <f>SUM(G3:G28)</f>
        <v>905</v>
      </c>
      <c r="H29" s="19">
        <f>F29/G29</f>
        <v>0.93149171270718234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>
        <v>44679</v>
      </c>
      <c r="D3" s="16">
        <f>'Unit Totals'!D5</f>
        <v>49</v>
      </c>
      <c r="E3" s="16">
        <f>'Unit Totals'!E5</f>
        <v>4</v>
      </c>
      <c r="F3" s="16">
        <f t="shared" ref="F3:F26" si="0">SUM(D3:E3)</f>
        <v>53</v>
      </c>
      <c r="G3" s="16">
        <f>'Unit Totals'!G5+2</f>
        <v>53</v>
      </c>
      <c r="H3" s="18">
        <f t="shared" ref="H3:H26" si="1">F3/G3</f>
        <v>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26</v>
      </c>
      <c r="E4" s="16">
        <f>'Unit Totals'!E9</f>
        <v>3</v>
      </c>
      <c r="F4" s="16">
        <f t="shared" si="0"/>
        <v>29</v>
      </c>
      <c r="G4" s="16">
        <f>'Unit Totals'!G9+2</f>
        <v>30</v>
      </c>
      <c r="H4" s="18">
        <f t="shared" si="1"/>
        <v>0.96666666666666667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43</v>
      </c>
      <c r="E7" s="16">
        <f>'Unit Totals'!E31</f>
        <v>1</v>
      </c>
      <c r="F7" s="16">
        <f t="shared" si="0"/>
        <v>44</v>
      </c>
      <c r="G7" s="16">
        <f>'Unit Totals'!G31+2</f>
        <v>50</v>
      </c>
      <c r="H7" s="18">
        <f t="shared" si="1"/>
        <v>0.88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20</v>
      </c>
      <c r="E9" s="16">
        <f>'Unit Totals'!E60</f>
        <v>2</v>
      </c>
      <c r="F9" s="16">
        <f t="shared" si="0"/>
        <v>22</v>
      </c>
      <c r="G9" s="16">
        <f>'Unit Totals'!G60+2</f>
        <v>23</v>
      </c>
      <c r="H9" s="18">
        <f t="shared" si="1"/>
        <v>0.95652173913043481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43</v>
      </c>
      <c r="E13" s="16">
        <f>'Unit Totals'!E149</f>
        <v>6</v>
      </c>
      <c r="F13" s="16">
        <f t="shared" si="0"/>
        <v>49</v>
      </c>
      <c r="G13" s="16">
        <f>'Unit Totals'!G149+2</f>
        <v>57</v>
      </c>
      <c r="H13" s="18">
        <f t="shared" si="1"/>
        <v>0.85964912280701755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31</v>
      </c>
      <c r="E19" s="16">
        <f>'Unit Totals'!E340</f>
        <v>2</v>
      </c>
      <c r="F19" s="16">
        <f t="shared" si="0"/>
        <v>33</v>
      </c>
      <c r="G19" s="16">
        <f>'Unit Totals'!G340+2</f>
        <v>39</v>
      </c>
      <c r="H19" s="18">
        <f t="shared" si="1"/>
        <v>0.84615384615384615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199</v>
      </c>
      <c r="E20" s="16">
        <f>'Unit Totals'!E346</f>
        <v>4</v>
      </c>
      <c r="F20" s="16">
        <f t="shared" si="0"/>
        <v>203</v>
      </c>
      <c r="G20" s="16">
        <f>'Unit Totals'!G346+2</f>
        <v>245</v>
      </c>
      <c r="H20" s="18">
        <f t="shared" si="1"/>
        <v>0.82857142857142863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27</v>
      </c>
      <c r="E23" s="16">
        <f>'Unit Totals'!E360</f>
        <v>2</v>
      </c>
      <c r="F23" s="16">
        <f t="shared" si="0"/>
        <v>29</v>
      </c>
      <c r="G23" s="16">
        <f>'Unit Totals'!G360+2</f>
        <v>34</v>
      </c>
      <c r="H23" s="18">
        <f t="shared" si="1"/>
        <v>0.8529411764705882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899</v>
      </c>
      <c r="E28" s="16">
        <f>SUM(E3:E26)</f>
        <v>74</v>
      </c>
      <c r="F28" s="16">
        <f>SUM(F3:F26)</f>
        <v>973</v>
      </c>
      <c r="G28" s="16">
        <f>SUM(G3:G27)</f>
        <v>1105</v>
      </c>
      <c r="H28" s="19">
        <f>F28/G28</f>
        <v>0.88054298642533935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2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49</v>
      </c>
      <c r="E4" s="16">
        <f>'Unit Totals'!E47</f>
        <v>4</v>
      </c>
      <c r="F4" s="16">
        <f t="shared" si="0"/>
        <v>53</v>
      </c>
      <c r="G4" s="16">
        <f>'Unit Totals'!G47+2</f>
        <v>57</v>
      </c>
      <c r="H4" s="18">
        <f t="shared" si="1"/>
        <v>0.92982456140350878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82</v>
      </c>
      <c r="E6" s="16">
        <f>'Unit Totals'!E69</f>
        <v>13</v>
      </c>
      <c r="F6" s="16">
        <f t="shared" si="0"/>
        <v>95</v>
      </c>
      <c r="G6" s="16">
        <f>'Unit Totals'!G69+2</f>
        <v>102</v>
      </c>
      <c r="H6" s="18">
        <f t="shared" si="1"/>
        <v>0.93137254901960786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31</v>
      </c>
      <c r="E12" s="16">
        <f>'Unit Totals'!E186</f>
        <v>3</v>
      </c>
      <c r="F12" s="16">
        <f t="shared" si="0"/>
        <v>34</v>
      </c>
      <c r="G12" s="16">
        <f>'Unit Totals'!G186+2</f>
        <v>37</v>
      </c>
      <c r="H12" s="18">
        <f t="shared" si="1"/>
        <v>0.91891891891891897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26</v>
      </c>
      <c r="E13" s="16">
        <f>'Unit Totals'!E194</f>
        <v>0</v>
      </c>
      <c r="F13" s="16">
        <f t="shared" si="0"/>
        <v>26</v>
      </c>
      <c r="G13" s="16">
        <f>'Unit Totals'!G194+2</f>
        <v>30</v>
      </c>
      <c r="H13" s="18">
        <f t="shared" si="1"/>
        <v>0.8666666666666667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52</v>
      </c>
      <c r="E16" s="16">
        <f>'Unit Totals'!E199</f>
        <v>0</v>
      </c>
      <c r="F16" s="16">
        <f t="shared" si="0"/>
        <v>52</v>
      </c>
      <c r="G16" s="16">
        <f>'Unit Totals'!G199+2</f>
        <v>61</v>
      </c>
      <c r="H16" s="18">
        <f t="shared" si="1"/>
        <v>0.85245901639344257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69</v>
      </c>
      <c r="E18" s="16">
        <f>'Unit Totals'!E217</f>
        <v>12</v>
      </c>
      <c r="F18" s="16">
        <f t="shared" si="0"/>
        <v>81</v>
      </c>
      <c r="G18" s="16">
        <f>'Unit Totals'!G217+2</f>
        <v>84</v>
      </c>
      <c r="H18" s="18">
        <f t="shared" si="1"/>
        <v>0.9642857142857143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29</v>
      </c>
      <c r="E24" s="16">
        <f>'Unit Totals'!E255</f>
        <v>3</v>
      </c>
      <c r="F24" s="16">
        <f t="shared" si="0"/>
        <v>32</v>
      </c>
      <c r="G24" s="16">
        <f>'Unit Totals'!G255+2</f>
        <v>33</v>
      </c>
      <c r="H24" s="18">
        <f t="shared" si="1"/>
        <v>0.96969696969696972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46</v>
      </c>
      <c r="E25" s="16">
        <f>'Unit Totals'!E259</f>
        <v>1</v>
      </c>
      <c r="F25" s="16">
        <f t="shared" si="0"/>
        <v>47</v>
      </c>
      <c r="G25" s="16">
        <f>'Unit Totals'!G259+2</f>
        <v>49</v>
      </c>
      <c r="H25" s="18">
        <f t="shared" si="1"/>
        <v>0.95918367346938771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59</v>
      </c>
      <c r="E28" s="16">
        <f>'Unit Totals'!E274</f>
        <v>7</v>
      </c>
      <c r="F28" s="16">
        <f t="shared" si="0"/>
        <v>66</v>
      </c>
      <c r="G28" s="16">
        <f>'Unit Totals'!G274+2</f>
        <v>69</v>
      </c>
      <c r="H28" s="18">
        <f t="shared" si="1"/>
        <v>0.95652173913043481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>
        <v>44707</v>
      </c>
      <c r="D34" s="16">
        <f>'Unit Totals'!D386</f>
        <v>58</v>
      </c>
      <c r="E34" s="16">
        <f>'Unit Totals'!E386</f>
        <v>2</v>
      </c>
      <c r="F34" s="16">
        <f t="shared" si="0"/>
        <v>60</v>
      </c>
      <c r="G34" s="16">
        <f>'Unit Totals'!G386+2</f>
        <v>59</v>
      </c>
      <c r="H34" s="18">
        <f t="shared" si="1"/>
        <v>1.0169491525423728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1107</v>
      </c>
      <c r="E37" s="16">
        <f>SUM(E3:E35)</f>
        <v>81</v>
      </c>
      <c r="F37" s="16">
        <f>SUM(F3:F35)</f>
        <v>1188</v>
      </c>
      <c r="G37" s="16">
        <f>SUM(G3:G36)</f>
        <v>1334</v>
      </c>
      <c r="H37" s="19">
        <f>F37/G37</f>
        <v>0.89055472263868063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2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56</v>
      </c>
      <c r="E4" s="16">
        <f>'Unit Totals'!E33</f>
        <v>3</v>
      </c>
      <c r="F4" s="16">
        <f t="shared" si="0"/>
        <v>59</v>
      </c>
      <c r="G4" s="16">
        <f>'Unit Totals'!G33+2</f>
        <v>62</v>
      </c>
      <c r="H4" s="18">
        <f t="shared" si="1"/>
        <v>0.95161290322580649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77</v>
      </c>
      <c r="E5" s="16">
        <f>'Unit Totals'!E55</f>
        <v>14</v>
      </c>
      <c r="F5" s="16">
        <f t="shared" si="0"/>
        <v>91</v>
      </c>
      <c r="G5" s="16">
        <f>'Unit Totals'!G55+2</f>
        <v>87</v>
      </c>
      <c r="H5" s="18">
        <f t="shared" si="1"/>
        <v>1.0459770114942528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29</v>
      </c>
      <c r="E6" s="16">
        <f>'Unit Totals'!E100</f>
        <v>1</v>
      </c>
      <c r="F6" s="16">
        <f t="shared" si="0"/>
        <v>30</v>
      </c>
      <c r="G6" s="16">
        <f>'Unit Totals'!G100+2</f>
        <v>43</v>
      </c>
      <c r="H6" s="18">
        <f t="shared" si="1"/>
        <v>0.69767441860465118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93</v>
      </c>
      <c r="E8" s="16">
        <f>'Unit Totals'!E105</f>
        <v>4</v>
      </c>
      <c r="F8" s="16">
        <f t="shared" si="0"/>
        <v>97</v>
      </c>
      <c r="G8" s="16">
        <f>'Unit Totals'!G105+2</f>
        <v>100</v>
      </c>
      <c r="H8" s="18">
        <f t="shared" si="1"/>
        <v>0.97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30</v>
      </c>
      <c r="E10" s="16">
        <f>'Unit Totals'!E165</f>
        <v>1</v>
      </c>
      <c r="F10" s="16">
        <f t="shared" si="0"/>
        <v>31</v>
      </c>
      <c r="G10" s="16">
        <f>'Unit Totals'!G165+2</f>
        <v>30</v>
      </c>
      <c r="H10" s="18">
        <f t="shared" si="1"/>
        <v>1.0333333333333334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64</v>
      </c>
      <c r="E11" s="16">
        <f>'Unit Totals'!E171</f>
        <v>3</v>
      </c>
      <c r="F11" s="16">
        <f t="shared" si="0"/>
        <v>67</v>
      </c>
      <c r="G11" s="16">
        <f>'Unit Totals'!G171+2</f>
        <v>77</v>
      </c>
      <c r="H11" s="18">
        <f t="shared" si="1"/>
        <v>0.87012987012987009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21</v>
      </c>
      <c r="E13" s="16">
        <f>'Unit Totals'!E188</f>
        <v>0</v>
      </c>
      <c r="F13" s="16">
        <f t="shared" si="0"/>
        <v>21</v>
      </c>
      <c r="G13" s="16">
        <f>'Unit Totals'!G188+2</f>
        <v>23</v>
      </c>
      <c r="H13" s="18">
        <f t="shared" si="1"/>
        <v>0.91304347826086951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>
        <v>44735</v>
      </c>
      <c r="D14" s="16">
        <f>'Unit Totals'!D207</f>
        <v>69</v>
      </c>
      <c r="E14" s="16">
        <f>'Unit Totals'!E207</f>
        <v>1</v>
      </c>
      <c r="F14" s="16">
        <f t="shared" si="0"/>
        <v>70</v>
      </c>
      <c r="G14" s="16">
        <f>'Unit Totals'!G207+2</f>
        <v>69</v>
      </c>
      <c r="H14" s="18">
        <f t="shared" si="1"/>
        <v>1.0144927536231885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>
        <v>44735</v>
      </c>
      <c r="D15" s="16">
        <f>'Unit Totals'!D214</f>
        <v>36</v>
      </c>
      <c r="E15" s="16">
        <f>'Unit Totals'!E214</f>
        <v>5</v>
      </c>
      <c r="F15" s="16">
        <f t="shared" si="0"/>
        <v>41</v>
      </c>
      <c r="G15" s="16">
        <f>'Unit Totals'!G214+2</f>
        <v>41</v>
      </c>
      <c r="H15" s="18">
        <f t="shared" si="1"/>
        <v>1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>
        <v>44707</v>
      </c>
      <c r="D16" s="16">
        <f>'Unit Totals'!D216</f>
        <v>45</v>
      </c>
      <c r="E16" s="16">
        <f>'Unit Totals'!E216</f>
        <v>7</v>
      </c>
      <c r="F16" s="16">
        <f t="shared" si="0"/>
        <v>52</v>
      </c>
      <c r="G16" s="16">
        <f>'Unit Totals'!G216+2</f>
        <v>42</v>
      </c>
      <c r="H16" s="18">
        <f t="shared" si="1"/>
        <v>1.2380952380952381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34</v>
      </c>
      <c r="E21" s="16">
        <f>'Unit Totals'!E236</f>
        <v>4</v>
      </c>
      <c r="F21" s="16">
        <f t="shared" si="0"/>
        <v>38</v>
      </c>
      <c r="G21" s="16">
        <f>'Unit Totals'!G236+2</f>
        <v>43</v>
      </c>
      <c r="H21" s="18">
        <f t="shared" si="1"/>
        <v>0.88372093023255816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68</v>
      </c>
      <c r="E24" s="16">
        <f>'Unit Totals'!E307</f>
        <v>1</v>
      </c>
      <c r="F24" s="16">
        <f t="shared" si="0"/>
        <v>69</v>
      </c>
      <c r="G24" s="16">
        <f>'Unit Totals'!G307+2</f>
        <v>56</v>
      </c>
      <c r="H24" s="18">
        <f t="shared" si="1"/>
        <v>1.2321428571428572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>
        <v>44721</v>
      </c>
      <c r="D27" s="16">
        <f>'Unit Totals'!D314</f>
        <v>13</v>
      </c>
      <c r="E27" s="16">
        <f>'Unit Totals'!E314</f>
        <v>4</v>
      </c>
      <c r="F27" s="16">
        <f t="shared" si="0"/>
        <v>17</v>
      </c>
      <c r="G27" s="16">
        <f>'Unit Totals'!G314+2</f>
        <v>17</v>
      </c>
      <c r="H27" s="18">
        <f t="shared" si="1"/>
        <v>1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27</v>
      </c>
      <c r="E28" s="16">
        <f>'Unit Totals'!E317</f>
        <v>9</v>
      </c>
      <c r="F28" s="16">
        <f t="shared" si="0"/>
        <v>36</v>
      </c>
      <c r="G28" s="16">
        <f>'Unit Totals'!G317+2</f>
        <v>53</v>
      </c>
      <c r="H28" s="18">
        <f t="shared" si="1"/>
        <v>0.67924528301886788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1089</v>
      </c>
      <c r="E32" s="16">
        <f>SUM(E3:E30)</f>
        <v>71</v>
      </c>
      <c r="F32" s="16">
        <f>SUM(F3:F30)</f>
        <v>1160</v>
      </c>
      <c r="G32" s="16">
        <f>SUM(G3:G31)</f>
        <v>1216</v>
      </c>
      <c r="H32" s="19">
        <f>F32/G32</f>
        <v>0.95394736842105265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10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73</v>
      </c>
      <c r="E3" s="16">
        <f>'Unit Totals'!E19</f>
        <v>18</v>
      </c>
      <c r="F3" s="16">
        <f t="shared" ref="F3:F35" si="0">SUM(D3:E3)</f>
        <v>91</v>
      </c>
      <c r="G3" s="16">
        <f>'Unit Totals'!G19+2</f>
        <v>89</v>
      </c>
      <c r="H3" s="18">
        <f t="shared" ref="H3:H35" si="1">F3/G3</f>
        <v>1.0224719101123596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>
        <v>44707</v>
      </c>
      <c r="D5" s="16">
        <f>'Unit Totals'!D35</f>
        <v>110</v>
      </c>
      <c r="E5" s="16">
        <f>'Unit Totals'!E35</f>
        <v>19</v>
      </c>
      <c r="F5" s="16">
        <f t="shared" si="0"/>
        <v>129</v>
      </c>
      <c r="G5" s="16">
        <f>'Unit Totals'!G35+2</f>
        <v>129</v>
      </c>
      <c r="H5" s="18">
        <f t="shared" si="1"/>
        <v>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74</v>
      </c>
      <c r="E6" s="16">
        <f>'Unit Totals'!E39</f>
        <v>8</v>
      </c>
      <c r="F6" s="16">
        <f t="shared" si="0"/>
        <v>82</v>
      </c>
      <c r="G6" s="16">
        <f>'Unit Totals'!G39+2</f>
        <v>91</v>
      </c>
      <c r="H6" s="18">
        <f t="shared" si="1"/>
        <v>0.90109890109890112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>
        <v>44707</v>
      </c>
      <c r="D7" s="16">
        <f>'Unit Totals'!D41</f>
        <v>163</v>
      </c>
      <c r="E7" s="16">
        <f>'Unit Totals'!E41</f>
        <v>17</v>
      </c>
      <c r="F7" s="16">
        <f t="shared" si="0"/>
        <v>180</v>
      </c>
      <c r="G7" s="16">
        <f>'Unit Totals'!G41+2</f>
        <v>180</v>
      </c>
      <c r="H7" s="18">
        <f t="shared" si="1"/>
        <v>1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96</v>
      </c>
      <c r="E10" s="16">
        <f>'Unit Totals'!E53</f>
        <v>10</v>
      </c>
      <c r="F10" s="16">
        <f t="shared" si="0"/>
        <v>106</v>
      </c>
      <c r="G10" s="16">
        <f>'Unit Totals'!G53+2</f>
        <v>113</v>
      </c>
      <c r="H10" s="18">
        <f t="shared" si="1"/>
        <v>0.93805309734513276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44</v>
      </c>
      <c r="E11" s="16">
        <f>'Unit Totals'!E61</f>
        <v>6</v>
      </c>
      <c r="F11" s="16">
        <f t="shared" si="0"/>
        <v>50</v>
      </c>
      <c r="G11" s="16">
        <f>'Unit Totals'!G61+2</f>
        <v>56</v>
      </c>
      <c r="H11" s="18">
        <f t="shared" si="1"/>
        <v>0.8928571428571429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36</v>
      </c>
      <c r="E12" s="16">
        <f>'Unit Totals'!E62</f>
        <v>1</v>
      </c>
      <c r="F12" s="16">
        <f t="shared" si="0"/>
        <v>37</v>
      </c>
      <c r="G12" s="16">
        <f>'Unit Totals'!G62+2</f>
        <v>42</v>
      </c>
      <c r="H12" s="18">
        <f t="shared" si="1"/>
        <v>0.88095238095238093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>
        <v>44721</v>
      </c>
      <c r="D14" s="16">
        <f>'Unit Totals'!D66</f>
        <v>72</v>
      </c>
      <c r="E14" s="16">
        <f>'Unit Totals'!E66</f>
        <v>21</v>
      </c>
      <c r="F14" s="16">
        <f t="shared" si="0"/>
        <v>93</v>
      </c>
      <c r="G14" s="16">
        <f>'Unit Totals'!G66+2</f>
        <v>93</v>
      </c>
      <c r="H14" s="18">
        <f t="shared" si="1"/>
        <v>1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70</v>
      </c>
      <c r="E15" s="16">
        <f>'Unit Totals'!E136</f>
        <v>20</v>
      </c>
      <c r="F15" s="16">
        <f t="shared" si="0"/>
        <v>90</v>
      </c>
      <c r="G15" s="16">
        <f>'Unit Totals'!G136+2</f>
        <v>82</v>
      </c>
      <c r="H15" s="18">
        <f t="shared" si="1"/>
        <v>1.0975609756097562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>
        <v>44679</v>
      </c>
      <c r="D16" s="16">
        <f>'Unit Totals'!D137</f>
        <v>87</v>
      </c>
      <c r="E16" s="16">
        <f>'Unit Totals'!E137</f>
        <v>37</v>
      </c>
      <c r="F16" s="16">
        <f t="shared" si="0"/>
        <v>124</v>
      </c>
      <c r="G16" s="16">
        <f>'Unit Totals'!G137+2</f>
        <v>124</v>
      </c>
      <c r="H16" s="18">
        <f t="shared" si="1"/>
        <v>1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26</v>
      </c>
      <c r="E20" s="16">
        <f>'Unit Totals'!E187</f>
        <v>2</v>
      </c>
      <c r="F20" s="16">
        <f t="shared" si="0"/>
        <v>28</v>
      </c>
      <c r="G20" s="16">
        <f>'Unit Totals'!G187+2</f>
        <v>32</v>
      </c>
      <c r="H20" s="18">
        <f t="shared" si="1"/>
        <v>0.875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28</v>
      </c>
      <c r="E22" s="16">
        <f>'Unit Totals'!E201</f>
        <v>2</v>
      </c>
      <c r="F22" s="16">
        <f>SUM(D22:E22)</f>
        <v>30</v>
      </c>
      <c r="G22" s="16">
        <f>'Unit Totals'!G201+2</f>
        <v>34</v>
      </c>
      <c r="H22" s="18">
        <f t="shared" si="1"/>
        <v>0.88235294117647056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39</v>
      </c>
      <c r="E25" s="16">
        <f>'Unit Totals'!E233</f>
        <v>6</v>
      </c>
      <c r="F25" s="16">
        <f t="shared" si="0"/>
        <v>45</v>
      </c>
      <c r="G25" s="16">
        <f>'Unit Totals'!G233+2</f>
        <v>53</v>
      </c>
      <c r="H25" s="18">
        <f t="shared" si="1"/>
        <v>0.84905660377358494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26</v>
      </c>
      <c r="E29" s="16">
        <f>'Unit Totals'!E272</f>
        <v>3</v>
      </c>
      <c r="F29" s="16">
        <f t="shared" si="0"/>
        <v>29</v>
      </c>
      <c r="G29" s="16">
        <f>'Unit Totals'!G272+2</f>
        <v>31</v>
      </c>
      <c r="H29" s="18">
        <f t="shared" si="1"/>
        <v>0.93548387096774188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15</v>
      </c>
      <c r="E34" s="16">
        <f>'Unit Totals'!E377</f>
        <v>2</v>
      </c>
      <c r="F34" s="16">
        <f t="shared" si="0"/>
        <v>17</v>
      </c>
      <c r="G34" s="16">
        <f>'Unit Totals'!G377+2</f>
        <v>16</v>
      </c>
      <c r="H34" s="18">
        <f t="shared" si="1"/>
        <v>1.0625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33</v>
      </c>
      <c r="E35" s="16">
        <f>'Unit Totals'!E379</f>
        <v>1</v>
      </c>
      <c r="F35" s="16">
        <f t="shared" si="0"/>
        <v>34</v>
      </c>
      <c r="G35" s="16">
        <f>'Unit Totals'!G379+2</f>
        <v>42</v>
      </c>
      <c r="H35" s="18">
        <f t="shared" si="1"/>
        <v>0.80952380952380953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1475</v>
      </c>
      <c r="E37" s="16">
        <f>SUM(E3:E35)</f>
        <v>238</v>
      </c>
      <c r="F37" s="16">
        <f>SUM(F3:F35)</f>
        <v>1713</v>
      </c>
      <c r="G37" s="16">
        <f>SUM(G3:G36)</f>
        <v>1821</v>
      </c>
      <c r="H37" s="18">
        <f>F37/G37</f>
        <v>0.94069192751235586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9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19</v>
      </c>
      <c r="E4" s="16">
        <f>'Unit Totals'!E78</f>
        <v>0</v>
      </c>
      <c r="F4" s="16">
        <f t="shared" si="0"/>
        <v>19</v>
      </c>
      <c r="G4" s="16">
        <f>'Unit Totals'!G78+2</f>
        <v>20</v>
      </c>
      <c r="H4" s="18">
        <f t="shared" si="1"/>
        <v>0.95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14</v>
      </c>
      <c r="E6" s="16">
        <f>'Unit Totals'!E107</f>
        <v>2</v>
      </c>
      <c r="F6" s="16">
        <f t="shared" si="0"/>
        <v>16</v>
      </c>
      <c r="G6" s="16">
        <f>'Unit Totals'!G107+2</f>
        <v>17</v>
      </c>
      <c r="H6" s="18">
        <f t="shared" si="1"/>
        <v>0.94117647058823528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38</v>
      </c>
      <c r="E8" s="16">
        <f>'Unit Totals'!E126</f>
        <v>1</v>
      </c>
      <c r="F8" s="16">
        <f t="shared" si="0"/>
        <v>39</v>
      </c>
      <c r="G8" s="16">
        <f>'Unit Totals'!G126+2</f>
        <v>43</v>
      </c>
      <c r="H8" s="18">
        <f t="shared" si="1"/>
        <v>0.90697674418604646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70</v>
      </c>
      <c r="E11" s="16">
        <f>'Unit Totals'!E168</f>
        <v>15</v>
      </c>
      <c r="F11" s="16">
        <f t="shared" si="0"/>
        <v>85</v>
      </c>
      <c r="G11" s="16">
        <f>'Unit Totals'!G168+2</f>
        <v>88</v>
      </c>
      <c r="H11" s="18">
        <f t="shared" si="1"/>
        <v>0.96590909090909094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33</v>
      </c>
      <c r="E17" s="16">
        <f>'Unit Totals'!E271</f>
        <v>0</v>
      </c>
      <c r="F17" s="16">
        <f t="shared" si="0"/>
        <v>33</v>
      </c>
      <c r="G17" s="16">
        <f>'Unit Totals'!G271+2</f>
        <v>37</v>
      </c>
      <c r="H17" s="18">
        <f t="shared" si="1"/>
        <v>0.89189189189189189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22</v>
      </c>
      <c r="E20" s="16">
        <f>'Unit Totals'!E356</f>
        <v>3</v>
      </c>
      <c r="F20" s="16">
        <f t="shared" si="0"/>
        <v>25</v>
      </c>
      <c r="G20" s="16">
        <f>'Unit Totals'!G356+2</f>
        <v>23</v>
      </c>
      <c r="H20" s="18">
        <f t="shared" si="1"/>
        <v>1.0869565217391304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41</v>
      </c>
      <c r="E22" s="16">
        <f>'Unit Totals'!E368</f>
        <v>0</v>
      </c>
      <c r="F22" s="16">
        <f t="shared" si="0"/>
        <v>41</v>
      </c>
      <c r="G22" s="16">
        <f>'Unit Totals'!G368+2</f>
        <v>42</v>
      </c>
      <c r="H22" s="18">
        <f t="shared" si="1"/>
        <v>0.97619047619047616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544</v>
      </c>
      <c r="E24" s="16">
        <f>SUM(E3:E22)</f>
        <v>54</v>
      </c>
      <c r="F24" s="16">
        <f>SUM(F3:F22)</f>
        <v>598</v>
      </c>
      <c r="G24" s="16">
        <f>SUM(G3:G23)</f>
        <v>647</v>
      </c>
      <c r="H24" s="19">
        <f>F24/G24</f>
        <v>0.92426584234930453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activeCell="C3" sqref="C3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36</v>
      </c>
      <c r="E4" s="16">
        <f>'Unit Totals'!E43</f>
        <v>2</v>
      </c>
      <c r="F4" s="16">
        <f t="shared" si="0"/>
        <v>38</v>
      </c>
      <c r="G4" s="16">
        <f>'Unit Totals'!G43+2</f>
        <v>42</v>
      </c>
      <c r="H4" s="18">
        <f t="shared" si="1"/>
        <v>0.90476190476190477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34</v>
      </c>
      <c r="E9" s="16">
        <f>'Unit Totals'!E161</f>
        <v>2</v>
      </c>
      <c r="F9" s="16">
        <f>SUM(D9:E9)</f>
        <v>36</v>
      </c>
      <c r="G9" s="16">
        <f>'Unit Totals'!G161+2</f>
        <v>24</v>
      </c>
      <c r="H9" s="18">
        <f>F9/G9</f>
        <v>1.5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19</v>
      </c>
      <c r="E13" s="16">
        <f>'Unit Totals'!E243</f>
        <v>7</v>
      </c>
      <c r="F13" s="16">
        <f t="shared" si="0"/>
        <v>26</v>
      </c>
      <c r="G13" s="16">
        <f>'Unit Totals'!G243+2</f>
        <v>61</v>
      </c>
      <c r="H13" s="18">
        <f t="shared" si="1"/>
        <v>0.42622950819672129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23</v>
      </c>
      <c r="E14" s="16">
        <f>'Unit Totals'!E297</f>
        <v>0</v>
      </c>
      <c r="F14" s="16">
        <f t="shared" si="0"/>
        <v>23</v>
      </c>
      <c r="G14" s="16">
        <f>'Unit Totals'!G297+2</f>
        <v>32</v>
      </c>
      <c r="H14" s="18">
        <f t="shared" si="1"/>
        <v>0.71875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8</v>
      </c>
      <c r="F18" s="16">
        <f t="shared" si="0"/>
        <v>36</v>
      </c>
      <c r="G18" s="16">
        <f>'Unit Totals'!G355+2</f>
        <v>43</v>
      </c>
      <c r="H18" s="18">
        <f t="shared" si="1"/>
        <v>0.83720930232558144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482</v>
      </c>
      <c r="E21" s="16">
        <f>SUM(E3:E19)</f>
        <v>38</v>
      </c>
      <c r="F21" s="16">
        <f>SUM(F3:F19)</f>
        <v>520</v>
      </c>
      <c r="G21" s="16">
        <f>SUM(G3:G20)</f>
        <v>637</v>
      </c>
      <c r="H21" s="18">
        <f>F21/G21</f>
        <v>0.81632653061224492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50</v>
      </c>
      <c r="E3" s="16">
        <f>'Unit Totals'!E65</f>
        <v>0</v>
      </c>
      <c r="F3" s="16">
        <f t="shared" ref="F3:F27" si="0">SUM(D3:E3)</f>
        <v>50</v>
      </c>
      <c r="G3" s="16">
        <f>'Unit Totals'!G65+2</f>
        <v>45</v>
      </c>
      <c r="H3" s="18">
        <f t="shared" ref="H3:H27" si="1">F3/G3</f>
        <v>1.1111111111111112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10</v>
      </c>
      <c r="E4" s="16">
        <f>'Unit Totals'!E77</f>
        <v>0</v>
      </c>
      <c r="F4" s="16">
        <f t="shared" si="0"/>
        <v>10</v>
      </c>
      <c r="G4" s="16">
        <f>'Unit Totals'!G77+2</f>
        <v>16</v>
      </c>
      <c r="H4" s="18">
        <f t="shared" si="1"/>
        <v>0.625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40</v>
      </c>
      <c r="E5" s="16">
        <f>'Unit Totals'!E99</f>
        <v>1</v>
      </c>
      <c r="F5" s="16">
        <f t="shared" si="0"/>
        <v>41</v>
      </c>
      <c r="G5" s="16">
        <f>'Unit Totals'!G99+2</f>
        <v>36</v>
      </c>
      <c r="H5" s="18">
        <f t="shared" si="1"/>
        <v>1.1388888888888888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11</v>
      </c>
      <c r="E8" s="16">
        <f>'Unit Totals'!E145</f>
        <v>0</v>
      </c>
      <c r="F8" s="16">
        <f t="shared" si="0"/>
        <v>11</v>
      </c>
      <c r="G8" s="16">
        <f>'Unit Totals'!G145+2</f>
        <v>16</v>
      </c>
      <c r="H8" s="18">
        <f t="shared" si="1"/>
        <v>0.6875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17</v>
      </c>
      <c r="E11" s="16">
        <f>'Unit Totals'!E190</f>
        <v>0</v>
      </c>
      <c r="F11" s="16">
        <f t="shared" si="0"/>
        <v>17</v>
      </c>
      <c r="G11" s="16">
        <f>'Unit Totals'!G190+2</f>
        <v>18</v>
      </c>
      <c r="H11" s="18">
        <f t="shared" si="1"/>
        <v>0.94444444444444442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19</v>
      </c>
      <c r="E13" s="16">
        <f>'Unit Totals'!E210</f>
        <v>0</v>
      </c>
      <c r="F13" s="16">
        <f t="shared" si="0"/>
        <v>19</v>
      </c>
      <c r="G13" s="16">
        <f>'Unit Totals'!G210+2</f>
        <v>24</v>
      </c>
      <c r="H13" s="18">
        <f t="shared" si="1"/>
        <v>0.79166666666666663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75</v>
      </c>
      <c r="E16" s="16">
        <f>'Unit Totals'!E244</f>
        <v>2</v>
      </c>
      <c r="F16" s="16">
        <f t="shared" si="0"/>
        <v>77</v>
      </c>
      <c r="G16" s="16">
        <f>'Unit Totals'!G244+2</f>
        <v>99</v>
      </c>
      <c r="H16" s="18">
        <f t="shared" si="1"/>
        <v>0.77777777777777779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54</v>
      </c>
      <c r="E21" s="16">
        <f>'Unit Totals'!E316</f>
        <v>2</v>
      </c>
      <c r="F21" s="16">
        <f t="shared" si="0"/>
        <v>56</v>
      </c>
      <c r="G21" s="16">
        <f>'Unit Totals'!G316+2</f>
        <v>65</v>
      </c>
      <c r="H21" s="18">
        <f t="shared" si="1"/>
        <v>0.86153846153846159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>
        <v>44679</v>
      </c>
      <c r="D26" s="16">
        <f>'Unit Totals'!D396</f>
        <v>32</v>
      </c>
      <c r="E26" s="16">
        <f>'Unit Totals'!E396</f>
        <v>1</v>
      </c>
      <c r="F26" s="16">
        <f t="shared" si="0"/>
        <v>33</v>
      </c>
      <c r="G26" s="16">
        <f>'Unit Totals'!G396+2</f>
        <v>33</v>
      </c>
      <c r="H26" s="18">
        <f t="shared" si="1"/>
        <v>1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14</v>
      </c>
      <c r="E27" s="16">
        <f>'Unit Totals'!E405</f>
        <v>0</v>
      </c>
      <c r="F27" s="16">
        <f t="shared" si="0"/>
        <v>14</v>
      </c>
      <c r="G27" s="16">
        <f>'Unit Totals'!G405+2</f>
        <v>19</v>
      </c>
      <c r="H27" s="18">
        <f t="shared" si="1"/>
        <v>0.73684210526315785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823</v>
      </c>
      <c r="E29" s="16">
        <f>SUM(E3:E27)</f>
        <v>31</v>
      </c>
      <c r="F29" s="16">
        <f>SUM(F3:F27)</f>
        <v>854</v>
      </c>
      <c r="G29" s="16">
        <f>SUM(G3:G28)</f>
        <v>935</v>
      </c>
      <c r="H29" s="18">
        <f>F29/G29</f>
        <v>0.91336898395721922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92</v>
      </c>
      <c r="E4" s="16">
        <f>'Unit Totals'!E23</f>
        <v>0</v>
      </c>
      <c r="F4" s="16">
        <f t="shared" si="0"/>
        <v>92</v>
      </c>
      <c r="G4" s="16">
        <f>'Unit Totals'!G23+2</f>
        <v>95</v>
      </c>
      <c r="H4" s="18">
        <f t="shared" si="1"/>
        <v>0.96842105263157896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45</v>
      </c>
      <c r="E5" s="16">
        <f>'Unit Totals'!E24</f>
        <v>0</v>
      </c>
      <c r="F5" s="16">
        <f t="shared" si="0"/>
        <v>45</v>
      </c>
      <c r="G5" s="16">
        <f>'Unit Totals'!G24+2</f>
        <v>61</v>
      </c>
      <c r="H5" s="18">
        <f t="shared" si="1"/>
        <v>0.73770491803278693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45</v>
      </c>
      <c r="E7" s="16">
        <f>'Unit Totals'!E67</f>
        <v>0</v>
      </c>
      <c r="F7" s="16">
        <f t="shared" si="0"/>
        <v>45</v>
      </c>
      <c r="G7" s="16">
        <f>'Unit Totals'!G67+2</f>
        <v>44</v>
      </c>
      <c r="H7" s="18">
        <f t="shared" si="1"/>
        <v>1.0227272727272727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29</v>
      </c>
      <c r="E8" s="16">
        <f>'Unit Totals'!E72</f>
        <v>0</v>
      </c>
      <c r="F8" s="16">
        <f t="shared" si="0"/>
        <v>29</v>
      </c>
      <c r="G8" s="16">
        <f>'Unit Totals'!G72+2</f>
        <v>33</v>
      </c>
      <c r="H8" s="18">
        <f t="shared" si="1"/>
        <v>0.87878787878787878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60</v>
      </c>
      <c r="E9" s="16">
        <f>'Unit Totals'!E73</f>
        <v>0</v>
      </c>
      <c r="F9" s="16">
        <f t="shared" si="0"/>
        <v>60</v>
      </c>
      <c r="G9" s="16">
        <f>'Unit Totals'!G73+2</f>
        <v>65</v>
      </c>
      <c r="H9" s="18">
        <f t="shared" si="1"/>
        <v>0.92307692307692313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130</v>
      </c>
      <c r="E11" s="16">
        <f>'Unit Totals'!E119</f>
        <v>28</v>
      </c>
      <c r="F11" s="16">
        <f t="shared" si="0"/>
        <v>158</v>
      </c>
      <c r="G11" s="16">
        <f>'Unit Totals'!G119+2</f>
        <v>163</v>
      </c>
      <c r="H11" s="18">
        <f t="shared" si="1"/>
        <v>0.96932515337423308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82</v>
      </c>
      <c r="E12" s="16">
        <f>'Unit Totals'!E148</f>
        <v>15</v>
      </c>
      <c r="F12" s="16">
        <f t="shared" si="0"/>
        <v>97</v>
      </c>
      <c r="G12" s="16">
        <f>'Unit Totals'!G148+2</f>
        <v>113</v>
      </c>
      <c r="H12" s="18">
        <f t="shared" si="1"/>
        <v>0.8584070796460177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47</v>
      </c>
      <c r="E14" s="16">
        <f>'Unit Totals'!E184</f>
        <v>3</v>
      </c>
      <c r="F14" s="16">
        <f t="shared" si="0"/>
        <v>50</v>
      </c>
      <c r="G14" s="16">
        <f>'Unit Totals'!G184+2</f>
        <v>60</v>
      </c>
      <c r="H14" s="18">
        <f t="shared" si="1"/>
        <v>0.83333333333333337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72</v>
      </c>
      <c r="E15" s="16">
        <f>'Unit Totals'!E193</f>
        <v>15</v>
      </c>
      <c r="F15" s="16">
        <f t="shared" si="0"/>
        <v>87</v>
      </c>
      <c r="G15" s="16">
        <f>'Unit Totals'!G193+2</f>
        <v>93</v>
      </c>
      <c r="H15" s="18">
        <f t="shared" si="1"/>
        <v>0.93548387096774188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11</v>
      </c>
      <c r="E16" s="16">
        <f>'Unit Totals'!E202</f>
        <v>2</v>
      </c>
      <c r="F16" s="16">
        <f t="shared" si="0"/>
        <v>13</v>
      </c>
      <c r="G16" s="16">
        <f>'Unit Totals'!G202+2</f>
        <v>15</v>
      </c>
      <c r="H16" s="18">
        <f t="shared" si="1"/>
        <v>0.8666666666666667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>
        <v>44735</v>
      </c>
      <c r="D17" s="16">
        <f>'Unit Totals'!D219</f>
        <v>16</v>
      </c>
      <c r="E17" s="16">
        <f>'Unit Totals'!E219</f>
        <v>2</v>
      </c>
      <c r="F17" s="16">
        <f t="shared" si="0"/>
        <v>18</v>
      </c>
      <c r="G17" s="16">
        <f>'Unit Totals'!G219+2</f>
        <v>18</v>
      </c>
      <c r="H17" s="18">
        <f t="shared" si="1"/>
        <v>1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52</v>
      </c>
      <c r="E18" s="16">
        <f>'Unit Totals'!E227</f>
        <v>5</v>
      </c>
      <c r="F18" s="16">
        <f t="shared" si="0"/>
        <v>57</v>
      </c>
      <c r="G18" s="16">
        <f>'Unit Totals'!G227+2</f>
        <v>63</v>
      </c>
      <c r="H18" s="18">
        <f t="shared" si="1"/>
        <v>0.90476190476190477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38</v>
      </c>
      <c r="E22" s="16">
        <f>'Unit Totals'!E374</f>
        <v>2</v>
      </c>
      <c r="F22" s="16">
        <f t="shared" si="0"/>
        <v>40</v>
      </c>
      <c r="G22" s="16">
        <f>'Unit Totals'!G374+2</f>
        <v>45</v>
      </c>
      <c r="H22" s="18">
        <f t="shared" si="1"/>
        <v>0.88888888888888884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17</v>
      </c>
      <c r="E23" s="16">
        <f>'Unit Totals'!E380</f>
        <v>4</v>
      </c>
      <c r="F23" s="16">
        <f t="shared" si="0"/>
        <v>21</v>
      </c>
      <c r="G23" s="16">
        <f>'Unit Totals'!G380+2</f>
        <v>18</v>
      </c>
      <c r="H23" s="18">
        <f t="shared" si="1"/>
        <v>1.1666666666666667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74</v>
      </c>
      <c r="E25" s="16">
        <f>'Unit Totals'!E393</f>
        <v>0</v>
      </c>
      <c r="F25" s="16">
        <f t="shared" si="0"/>
        <v>74</v>
      </c>
      <c r="G25" s="16">
        <f>'Unit Totals'!G393+2</f>
        <v>79</v>
      </c>
      <c r="H25" s="18">
        <f t="shared" si="1"/>
        <v>0.93670886075949367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1260</v>
      </c>
      <c r="E27" s="16">
        <f>SUM(E3:E25)</f>
        <v>103</v>
      </c>
      <c r="F27" s="16">
        <f>SUM(F3:F25)</f>
        <v>1363</v>
      </c>
      <c r="G27" s="16">
        <f>SUM(G3:G26)</f>
        <v>1473</v>
      </c>
      <c r="H27" s="18">
        <f>F27/G27</f>
        <v>0.92532247114731836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4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54</v>
      </c>
      <c r="E3" s="17">
        <f>'Unit Totals'!E13</f>
        <v>0</v>
      </c>
      <c r="F3" s="16">
        <f t="shared" ref="F3:F16" si="0">SUM(D3:E3)</f>
        <v>54</v>
      </c>
      <c r="G3" s="16">
        <f>'Unit Totals'!G13+2</f>
        <v>63</v>
      </c>
      <c r="H3" s="18">
        <f t="shared" ref="H3:H16" si="1">F3/G3</f>
        <v>0.8571428571428571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43</v>
      </c>
      <c r="E5" s="16">
        <f>'Unit Totals'!E86</f>
        <v>0</v>
      </c>
      <c r="F5" s="16">
        <f t="shared" si="0"/>
        <v>43</v>
      </c>
      <c r="G5" s="16">
        <f>'Unit Totals'!G86+2</f>
        <v>38</v>
      </c>
      <c r="H5" s="18">
        <f t="shared" si="1"/>
        <v>1.131578947368421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2</v>
      </c>
      <c r="F6" s="16">
        <f t="shared" si="0"/>
        <v>11</v>
      </c>
      <c r="G6" s="16">
        <f>'Unit Totals'!G88+2</f>
        <v>16</v>
      </c>
      <c r="H6" s="18">
        <f t="shared" si="1"/>
        <v>0.6875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63</v>
      </c>
      <c r="E7" s="16">
        <f>'Unit Totals'!E90</f>
        <v>6</v>
      </c>
      <c r="F7" s="16">
        <f t="shared" si="0"/>
        <v>69</v>
      </c>
      <c r="G7" s="16">
        <f>'Unit Totals'!G90+2</f>
        <v>83</v>
      </c>
      <c r="H7" s="18">
        <f t="shared" si="1"/>
        <v>0.83132530120481929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39</v>
      </c>
      <c r="E8" s="16">
        <f>'Unit Totals'!E108</f>
        <v>8</v>
      </c>
      <c r="F8" s="16">
        <f t="shared" si="0"/>
        <v>47</v>
      </c>
      <c r="G8" s="16">
        <f>'Unit Totals'!G108+2</f>
        <v>64</v>
      </c>
      <c r="H8" s="18">
        <f t="shared" si="1"/>
        <v>0.734375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76</v>
      </c>
      <c r="E9" s="16">
        <f>'Unit Totals'!E144</f>
        <v>4</v>
      </c>
      <c r="F9" s="16">
        <f t="shared" si="0"/>
        <v>80</v>
      </c>
      <c r="G9" s="16">
        <f>'Unit Totals'!G144+2</f>
        <v>84</v>
      </c>
      <c r="H9" s="18">
        <f t="shared" si="1"/>
        <v>0.95238095238095233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5</v>
      </c>
      <c r="E11" s="16">
        <f>'Unit Totals'!E245</f>
        <v>0</v>
      </c>
      <c r="F11" s="16">
        <f t="shared" si="0"/>
        <v>5</v>
      </c>
      <c r="G11" s="16">
        <f>'Unit Totals'!G245+2</f>
        <v>19</v>
      </c>
      <c r="H11" s="18">
        <f t="shared" si="1"/>
        <v>0.26315789473684209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58</v>
      </c>
      <c r="E14" s="16">
        <f>'Unit Totals'!E333</f>
        <v>2</v>
      </c>
      <c r="F14" s="16">
        <f t="shared" si="0"/>
        <v>60</v>
      </c>
      <c r="G14" s="16">
        <f>'Unit Totals'!G333+2</f>
        <v>56</v>
      </c>
      <c r="H14" s="18">
        <f t="shared" si="1"/>
        <v>1.0714285714285714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470</v>
      </c>
      <c r="E18" s="16">
        <f>SUM(E3:E16)</f>
        <v>25</v>
      </c>
      <c r="F18" s="16">
        <f>SUM(F3:F16)</f>
        <v>495</v>
      </c>
      <c r="G18" s="16">
        <f>SUM(G3:G17)</f>
        <v>566</v>
      </c>
      <c r="H18" s="18">
        <f>F18/G18</f>
        <v>0.87455830388692579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150</v>
      </c>
      <c r="E3" s="17">
        <f>'Unit Totals'!E71</f>
        <v>3</v>
      </c>
      <c r="F3" s="16">
        <f t="shared" ref="F3:F17" si="0">SUM(D3:E3)</f>
        <v>153</v>
      </c>
      <c r="G3" s="16">
        <f>'Unit Totals'!G71+2</f>
        <v>160</v>
      </c>
      <c r="H3" s="18">
        <f t="shared" ref="H3:H17" si="1">F3/G3</f>
        <v>0.95625000000000004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29</v>
      </c>
      <c r="E7" s="16">
        <f>'Unit Totals'!E132</f>
        <v>1</v>
      </c>
      <c r="F7" s="16">
        <f t="shared" si="0"/>
        <v>30</v>
      </c>
      <c r="G7" s="16">
        <f>'Unit Totals'!G132+2</f>
        <v>35</v>
      </c>
      <c r="H7" s="18">
        <f t="shared" si="1"/>
        <v>0.8571428571428571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52</v>
      </c>
      <c r="E15" s="16">
        <f>'Unit Totals'!E270</f>
        <v>2</v>
      </c>
      <c r="F15" s="16">
        <f t="shared" si="0"/>
        <v>54</v>
      </c>
      <c r="G15" s="16">
        <f>'Unit Totals'!G270+2</f>
        <v>56</v>
      </c>
      <c r="H15" s="18">
        <f t="shared" si="1"/>
        <v>0.9642857142857143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51</v>
      </c>
      <c r="E17" s="16">
        <f>'Unit Totals'!E402</f>
        <v>3</v>
      </c>
      <c r="F17" s="16">
        <f t="shared" si="0"/>
        <v>54</v>
      </c>
      <c r="G17" s="16">
        <f>'Unit Totals'!G402+2</f>
        <v>48</v>
      </c>
      <c r="H17" s="18">
        <f t="shared" si="1"/>
        <v>1.125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646</v>
      </c>
      <c r="E19" s="16">
        <f>SUM(E3:E17)</f>
        <v>34</v>
      </c>
      <c r="F19" s="16">
        <f>SUM(F3:F17)</f>
        <v>680</v>
      </c>
      <c r="G19" s="16">
        <f>SUMIF(G3:G18,"&lt;&gt;""")</f>
        <v>698</v>
      </c>
      <c r="H19" s="18">
        <f>F19/G19</f>
        <v>0.97421203438395421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150</v>
      </c>
      <c r="G3" s="22">
        <f t="shared" ref="G3:G25" si="0">F3/E3</f>
        <v>0.98684210526315785</v>
      </c>
    </row>
    <row r="4" spans="1:7" ht="16.95" customHeight="1" x14ac:dyDescent="0.35">
      <c r="A4" s="6">
        <v>9</v>
      </c>
      <c r="B4" s="27">
        <v>1</v>
      </c>
      <c r="C4" s="44" t="s">
        <v>1075</v>
      </c>
      <c r="D4" s="27">
        <f>'Dist 9'!A11</f>
        <v>7</v>
      </c>
      <c r="E4" s="27">
        <f>Calculations!E9</f>
        <v>529</v>
      </c>
      <c r="F4" s="27">
        <f>Calculations!F9</f>
        <v>519</v>
      </c>
      <c r="G4" s="22">
        <f t="shared" si="0"/>
        <v>0.98109640831758038</v>
      </c>
    </row>
    <row r="5" spans="1:7" ht="16.95" customHeight="1" x14ac:dyDescent="0.35">
      <c r="A5" s="6">
        <v>25</v>
      </c>
      <c r="B5" s="27">
        <v>5</v>
      </c>
      <c r="C5" s="44" t="s">
        <v>1082</v>
      </c>
      <c r="D5" s="27">
        <f>'Dist 25'!A19</f>
        <v>15</v>
      </c>
      <c r="E5" s="27">
        <f>Calculations!E25</f>
        <v>698</v>
      </c>
      <c r="F5" s="27">
        <f>Calculations!F25</f>
        <v>680</v>
      </c>
      <c r="G5" s="22">
        <f t="shared" si="0"/>
        <v>0.97421203438395421</v>
      </c>
    </row>
    <row r="6" spans="1:7" ht="16.95" customHeight="1" x14ac:dyDescent="0.35">
      <c r="A6" s="6">
        <v>8</v>
      </c>
      <c r="B6" s="27">
        <v>1</v>
      </c>
      <c r="C6" s="44" t="s">
        <v>1051</v>
      </c>
      <c r="D6" s="27">
        <f>'Dist 8'!A15</f>
        <v>11</v>
      </c>
      <c r="E6" s="27">
        <f>Calculations!E8</f>
        <v>609</v>
      </c>
      <c r="F6" s="27">
        <f>Calculations!F8</f>
        <v>589</v>
      </c>
      <c r="G6" s="22">
        <f t="shared" si="0"/>
        <v>0.96715927750410513</v>
      </c>
    </row>
    <row r="7" spans="1:7" ht="16.95" customHeight="1" x14ac:dyDescent="0.35">
      <c r="A7" s="6">
        <v>12</v>
      </c>
      <c r="B7" s="27">
        <v>2</v>
      </c>
      <c r="C7" s="44" t="s">
        <v>1053</v>
      </c>
      <c r="D7" s="27">
        <f>'Dist 12'!A29</f>
        <v>25</v>
      </c>
      <c r="E7" s="27">
        <f>Calculations!E12</f>
        <v>1598</v>
      </c>
      <c r="F7" s="27">
        <f>Calculations!F12</f>
        <v>1536</v>
      </c>
      <c r="G7" s="22">
        <f t="shared" si="0"/>
        <v>0.96120150187734665</v>
      </c>
    </row>
    <row r="8" spans="1:7" ht="16.95" customHeight="1" x14ac:dyDescent="0.35">
      <c r="A8" s="6">
        <v>18</v>
      </c>
      <c r="B8" s="27">
        <v>4</v>
      </c>
      <c r="C8" s="44" t="s">
        <v>1057</v>
      </c>
      <c r="D8" s="43">
        <f>'Dist 18'!A32</f>
        <v>28</v>
      </c>
      <c r="E8" s="43">
        <f>Calculations!E18</f>
        <v>1216</v>
      </c>
      <c r="F8" s="27">
        <f>Calculations!F18</f>
        <v>1160</v>
      </c>
      <c r="G8" s="22">
        <f t="shared" si="0"/>
        <v>0.95394736842105265</v>
      </c>
    </row>
    <row r="9" spans="1:7" ht="16.95" customHeight="1" x14ac:dyDescent="0.35">
      <c r="A9" s="6">
        <v>19</v>
      </c>
      <c r="B9" s="27">
        <v>4</v>
      </c>
      <c r="C9" s="44" t="s">
        <v>1079</v>
      </c>
      <c r="D9" s="27">
        <f>'Dist 19'!A37</f>
        <v>33</v>
      </c>
      <c r="E9" s="27">
        <f>Calculations!E19</f>
        <v>1821</v>
      </c>
      <c r="F9" s="27">
        <f>Calculations!F19</f>
        <v>1713</v>
      </c>
      <c r="G9" s="22">
        <f t="shared" si="0"/>
        <v>0.94069192751235586</v>
      </c>
    </row>
    <row r="10" spans="1:7" ht="16.95" customHeight="1" x14ac:dyDescent="0.35">
      <c r="A10" s="6">
        <v>15</v>
      </c>
      <c r="B10" s="27">
        <v>3</v>
      </c>
      <c r="C10" s="44" t="s">
        <v>1078</v>
      </c>
      <c r="D10" s="27">
        <f>'Dist 15'!A29</f>
        <v>25</v>
      </c>
      <c r="E10" s="27">
        <f>Calculations!E15</f>
        <v>905</v>
      </c>
      <c r="F10" s="27">
        <f>Calculations!F15</f>
        <v>843</v>
      </c>
      <c r="G10" s="22">
        <f t="shared" si="0"/>
        <v>0.93149171270718234</v>
      </c>
    </row>
    <row r="11" spans="1:7" ht="16.95" customHeight="1" x14ac:dyDescent="0.35">
      <c r="A11" s="6">
        <v>23</v>
      </c>
      <c r="B11" s="27">
        <v>5</v>
      </c>
      <c r="C11" s="44" t="s">
        <v>1058</v>
      </c>
      <c r="D11" s="27">
        <f>'Dist 23'!A27</f>
        <v>23</v>
      </c>
      <c r="E11" s="27">
        <f>Calculations!E23</f>
        <v>1473</v>
      </c>
      <c r="F11" s="27">
        <f>Calculations!F23</f>
        <v>1363</v>
      </c>
      <c r="G11" s="22">
        <f t="shared" si="0"/>
        <v>0.92532247114731836</v>
      </c>
    </row>
    <row r="12" spans="1:7" ht="16.95" customHeight="1" x14ac:dyDescent="0.35">
      <c r="A12" s="6">
        <v>20</v>
      </c>
      <c r="B12" s="27">
        <v>3</v>
      </c>
      <c r="C12" s="44" t="s">
        <v>1086</v>
      </c>
      <c r="D12" s="27">
        <f>'Dist 20'!A24</f>
        <v>20</v>
      </c>
      <c r="E12" s="27">
        <f>Calculations!E20</f>
        <v>647</v>
      </c>
      <c r="F12" s="27">
        <f>Calculations!F20</f>
        <v>598</v>
      </c>
      <c r="G12" s="22">
        <f t="shared" si="0"/>
        <v>0.92426584234930453</v>
      </c>
    </row>
    <row r="13" spans="1:7" ht="16.95" customHeight="1" x14ac:dyDescent="0.35">
      <c r="A13" s="6">
        <v>11</v>
      </c>
      <c r="B13" s="27">
        <v>2</v>
      </c>
      <c r="C13" s="44" t="s">
        <v>1052</v>
      </c>
      <c r="D13" s="27">
        <f>'Dist 11'!A37</f>
        <v>33</v>
      </c>
      <c r="E13" s="27">
        <f>Calculations!E11</f>
        <v>1858</v>
      </c>
      <c r="F13" s="27">
        <f>Calculations!F11</f>
        <v>1713</v>
      </c>
      <c r="G13" s="22">
        <f t="shared" si="0"/>
        <v>0.92195909580193758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Calculations!E14</f>
        <v>532</v>
      </c>
      <c r="F14" s="6">
        <f>Calculations!F14</f>
        <v>488</v>
      </c>
      <c r="G14" s="22">
        <f t="shared" si="0"/>
        <v>0.91729323308270672</v>
      </c>
    </row>
    <row r="15" spans="1:7" ht="16.95" customHeight="1" x14ac:dyDescent="0.35">
      <c r="A15" s="6">
        <v>22</v>
      </c>
      <c r="B15" s="27">
        <v>5</v>
      </c>
      <c r="C15" s="44" t="s">
        <v>1081</v>
      </c>
      <c r="D15" s="27">
        <f>'Dist 22'!A29</f>
        <v>25</v>
      </c>
      <c r="E15" s="27">
        <f>Calculations!E22</f>
        <v>935</v>
      </c>
      <c r="F15" s="27">
        <f>Calculations!F22</f>
        <v>854</v>
      </c>
      <c r="G15" s="22">
        <f t="shared" si="0"/>
        <v>0.91336898395721922</v>
      </c>
    </row>
    <row r="16" spans="1:7" ht="16.95" customHeight="1" x14ac:dyDescent="0.35">
      <c r="A16" s="6">
        <v>3</v>
      </c>
      <c r="B16" s="27">
        <v>1</v>
      </c>
      <c r="C16" s="44" t="s">
        <v>1049</v>
      </c>
      <c r="D16" s="27">
        <f>'Dist 3'!A10</f>
        <v>6</v>
      </c>
      <c r="E16" s="27">
        <f>Calculations!E4</f>
        <v>114</v>
      </c>
      <c r="F16" s="27">
        <f>Calculations!F4</f>
        <v>104</v>
      </c>
      <c r="G16" s="22">
        <f t="shared" si="0"/>
        <v>0.91228070175438591</v>
      </c>
    </row>
    <row r="17" spans="1:13" ht="16.95" customHeight="1" x14ac:dyDescent="0.35">
      <c r="A17" s="6">
        <v>13</v>
      </c>
      <c r="B17" s="27">
        <v>2</v>
      </c>
      <c r="C17" s="44" t="s">
        <v>1077</v>
      </c>
      <c r="D17" s="27">
        <f>'Dist 13'!A19</f>
        <v>15</v>
      </c>
      <c r="E17" s="27">
        <f>Calculations!E13</f>
        <v>545</v>
      </c>
      <c r="F17" s="27">
        <f>Calculations!F13</f>
        <v>494</v>
      </c>
      <c r="G17" s="22">
        <f t="shared" si="0"/>
        <v>0.9064220183486239</v>
      </c>
    </row>
    <row r="18" spans="1:13" ht="16.95" customHeight="1" x14ac:dyDescent="0.35">
      <c r="A18" s="6">
        <v>4</v>
      </c>
      <c r="B18" s="27">
        <v>1</v>
      </c>
      <c r="C18" s="44" t="s">
        <v>1073</v>
      </c>
      <c r="D18" s="27">
        <f>'Dist 4'!A11</f>
        <v>7</v>
      </c>
      <c r="E18" s="27">
        <f>Calculations!E5</f>
        <v>194</v>
      </c>
      <c r="F18" s="27">
        <f>Calculations!F5</f>
        <v>175</v>
      </c>
      <c r="G18" s="22">
        <f t="shared" si="0"/>
        <v>0.90206185567010311</v>
      </c>
    </row>
    <row r="19" spans="1:13" ht="16.95" customHeight="1" x14ac:dyDescent="0.35">
      <c r="A19" s="6">
        <v>17</v>
      </c>
      <c r="B19" s="27">
        <v>4</v>
      </c>
      <c r="C19" s="44" t="s">
        <v>1056</v>
      </c>
      <c r="D19" s="27">
        <f>'Dist 17'!A37</f>
        <v>33</v>
      </c>
      <c r="E19" s="27">
        <f>Calculations!E17</f>
        <v>1334</v>
      </c>
      <c r="F19" s="27">
        <f>Calculations!F17</f>
        <v>1188</v>
      </c>
      <c r="G19" s="22">
        <f t="shared" si="0"/>
        <v>0.89055472263868063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272</v>
      </c>
      <c r="G20" s="22">
        <f t="shared" si="0"/>
        <v>0.88599348534201949</v>
      </c>
    </row>
    <row r="21" spans="1:13" ht="16.95" customHeight="1" x14ac:dyDescent="0.35">
      <c r="A21" s="6">
        <v>10</v>
      </c>
      <c r="B21" s="27">
        <v>2</v>
      </c>
      <c r="C21" s="44" t="s">
        <v>1076</v>
      </c>
      <c r="D21" s="27">
        <f>'Dist 10'!A17</f>
        <v>13</v>
      </c>
      <c r="E21" s="27">
        <f>Calculations!E10</f>
        <v>581</v>
      </c>
      <c r="F21" s="27">
        <f>Calculations!F10</f>
        <v>514</v>
      </c>
      <c r="G21" s="22">
        <f t="shared" si="0"/>
        <v>0.88468158347676418</v>
      </c>
    </row>
    <row r="22" spans="1:13" ht="16.95" customHeight="1" x14ac:dyDescent="0.35">
      <c r="A22" s="6">
        <v>16</v>
      </c>
      <c r="B22" s="27">
        <v>3</v>
      </c>
      <c r="C22" s="44" t="s">
        <v>1055</v>
      </c>
      <c r="D22" s="42">
        <f>'Dist 16'!A28</f>
        <v>24</v>
      </c>
      <c r="E22" s="42">
        <f>Calculations!E16</f>
        <v>1105</v>
      </c>
      <c r="F22" s="27">
        <f>Calculations!F16</f>
        <v>973</v>
      </c>
      <c r="G22" s="22">
        <f t="shared" si="0"/>
        <v>0.88054298642533935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495</v>
      </c>
      <c r="G23" s="22">
        <f t="shared" si="0"/>
        <v>0.87455830388692579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49</v>
      </c>
      <c r="G24" s="22">
        <f t="shared" si="0"/>
        <v>0.85964912280701755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520</v>
      </c>
      <c r="G25" s="22">
        <f t="shared" si="0"/>
        <v>0.81632653061224492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448</v>
      </c>
      <c r="G26" s="22">
        <f t="shared" ref="G26" si="1">F26/E26</f>
        <v>0.93723849372384938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17438</v>
      </c>
      <c r="G27" s="25">
        <f>Calculations!G27</f>
        <v>0.92308506696310411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1858</v>
      </c>
      <c r="G32" s="22">
        <f>F32/E32</f>
        <v>0.94699286442405706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4257</v>
      </c>
      <c r="G33" s="22">
        <f>F33/E33</f>
        <v>0.92907027498908779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3392</v>
      </c>
      <c r="G34" s="22">
        <f>F34/E34</f>
        <v>0.92374727668845313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4581</v>
      </c>
      <c r="G35" s="22">
        <f>F35/E35</f>
        <v>0.91473642172523961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2902</v>
      </c>
      <c r="G36" s="22">
        <f>F36/E36</f>
        <v>0.91000313577924119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89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104</v>
      </c>
      <c r="G4" s="22">
        <f t="shared" si="0"/>
        <v>0.91228070175438591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175</v>
      </c>
      <c r="G5" s="22">
        <f t="shared" si="0"/>
        <v>0.90206185567010311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272</v>
      </c>
      <c r="G6" s="22">
        <f t="shared" si="0"/>
        <v>0.88599348534201949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150</v>
      </c>
      <c r="G7" s="22">
        <f t="shared" si="0"/>
        <v>0.98684210526315785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589</v>
      </c>
      <c r="G8" s="22">
        <f t="shared" si="0"/>
        <v>0.96715927750410513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519</v>
      </c>
      <c r="G9" s="22">
        <f t="shared" si="0"/>
        <v>0.98109640831758038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514</v>
      </c>
      <c r="G10" s="22">
        <f>F10/E10</f>
        <v>0.88468158347676418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1713</v>
      </c>
      <c r="G11" s="22">
        <f>F11/E11</f>
        <v>0.92195909580193758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1536</v>
      </c>
      <c r="G12" s="22">
        <f t="shared" si="0"/>
        <v>0.96120150187734665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494</v>
      </c>
      <c r="G13" s="22">
        <f t="shared" si="0"/>
        <v>0.9064220183486239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488</v>
      </c>
      <c r="G14" s="22">
        <f t="shared" si="0"/>
        <v>0.91729323308270672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843</v>
      </c>
      <c r="G15" s="22">
        <f t="shared" si="0"/>
        <v>0.93149171270718234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973</v>
      </c>
      <c r="G16" s="22">
        <f t="shared" si="0"/>
        <v>0.88054298642533935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1188</v>
      </c>
      <c r="G17" s="22">
        <f t="shared" si="0"/>
        <v>0.89055472263868063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1160</v>
      </c>
      <c r="G18" s="22">
        <f t="shared" si="0"/>
        <v>0.95394736842105265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1713</v>
      </c>
      <c r="G19" s="22">
        <f t="shared" si="0"/>
        <v>0.94069192751235586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598</v>
      </c>
      <c r="G20" s="22">
        <f t="shared" si="0"/>
        <v>0.92426584234930453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520</v>
      </c>
      <c r="G21" s="22">
        <f t="shared" si="0"/>
        <v>0.81632653061224492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854</v>
      </c>
      <c r="G22" s="22">
        <f t="shared" si="0"/>
        <v>0.91336898395721922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1363</v>
      </c>
      <c r="G23" s="22">
        <f t="shared" si="0"/>
        <v>0.92532247114731836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495</v>
      </c>
      <c r="G24" s="22">
        <f t="shared" si="0"/>
        <v>0.87455830388692579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680</v>
      </c>
      <c r="G25" s="22">
        <f t="shared" si="0"/>
        <v>0.97421203438395421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448</v>
      </c>
      <c r="G26" s="22">
        <f t="shared" si="0"/>
        <v>0.93723849372384938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17438</v>
      </c>
      <c r="G27" s="61">
        <f>F27/E27</f>
        <v>0.92308506696310411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1858</v>
      </c>
      <c r="G32" s="22">
        <f>F32/E32</f>
        <v>0.94699286442405706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4257</v>
      </c>
      <c r="G33" s="22">
        <f>F33/E33</f>
        <v>0.92907027498908779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2902</v>
      </c>
      <c r="G34" s="22">
        <f>F34/E34</f>
        <v>0.91000313577924119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4581</v>
      </c>
      <c r="G35" s="22">
        <f>F35/E35</f>
        <v>0.91473642172523961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3392</v>
      </c>
      <c r="G36" s="22">
        <f>F36/E36</f>
        <v>0.92374727668845313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89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29</v>
      </c>
      <c r="E8" s="16">
        <f>'Unit Totals'!E406</f>
        <v>9</v>
      </c>
      <c r="F8" s="16">
        <f t="shared" si="0"/>
        <v>38</v>
      </c>
      <c r="G8" s="16">
        <f>'Unit Totals'!G406+2</f>
        <v>43</v>
      </c>
      <c r="H8" s="19">
        <f t="shared" si="1"/>
        <v>0.88372093023255816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91</v>
      </c>
      <c r="E10" s="16">
        <f>SUM(E3:E8)</f>
        <v>13</v>
      </c>
      <c r="F10" s="16">
        <f>SUM(F3:F8)</f>
        <v>104</v>
      </c>
      <c r="G10" s="16">
        <f>SUM(G3:G3:G8)</f>
        <v>114</v>
      </c>
      <c r="H10" s="19">
        <f>F10/G10</f>
        <v>0.91228070175438591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33</v>
      </c>
      <c r="E4" s="16">
        <f>'Unit Totals'!E110</f>
        <v>0</v>
      </c>
      <c r="F4" s="16">
        <f t="shared" ref="F4:F9" si="0">SUM(D4:E4)</f>
        <v>33</v>
      </c>
      <c r="G4" s="16">
        <f>'Unit Totals'!G110+2</f>
        <v>36</v>
      </c>
      <c r="H4" s="18">
        <f t="shared" ref="H4:H9" si="1">F4/G4</f>
        <v>0.91666666666666663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25</v>
      </c>
      <c r="E5" s="16">
        <f>'Unit Totals'!E129</f>
        <v>1</v>
      </c>
      <c r="F5" s="16">
        <f t="shared" si="0"/>
        <v>26</v>
      </c>
      <c r="G5" s="16">
        <f>'Unit Totals'!G129+2</f>
        <v>29</v>
      </c>
      <c r="H5" s="18">
        <f t="shared" si="1"/>
        <v>0.89655172413793105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35</v>
      </c>
      <c r="E8" s="16">
        <f>'Unit Totals'!E348</f>
        <v>5</v>
      </c>
      <c r="F8" s="16">
        <f t="shared" si="0"/>
        <v>40</v>
      </c>
      <c r="G8" s="16">
        <f>'Unit Totals'!G348+2</f>
        <v>48</v>
      </c>
      <c r="H8" s="19">
        <f t="shared" si="1"/>
        <v>0.83333333333333337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163</v>
      </c>
      <c r="E11" s="16">
        <f>SUM(E3:E9)</f>
        <v>12</v>
      </c>
      <c r="F11" s="16">
        <f>SUM(F3:F9)</f>
        <v>175</v>
      </c>
      <c r="G11" s="16">
        <f>SUM(G3:G9)</f>
        <v>194</v>
      </c>
      <c r="H11" s="19">
        <f>F11/G11</f>
        <v>0.90206185567010311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42</v>
      </c>
      <c r="E3" s="16">
        <f>'Unit Totals'!E58</f>
        <v>14</v>
      </c>
      <c r="F3" s="16">
        <f t="shared" ref="F3:F13" si="0">SUM(D3:E3)</f>
        <v>56</v>
      </c>
      <c r="G3" s="16">
        <f>'Unit Totals'!G58+2</f>
        <v>76</v>
      </c>
      <c r="H3" s="18">
        <f t="shared" ref="H3:H13" si="1">F3/G3</f>
        <v>0.73684210526315785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44</v>
      </c>
      <c r="E4" s="16">
        <f>'Unit Totals'!E123</f>
        <v>8</v>
      </c>
      <c r="F4" s="16">
        <f t="shared" si="0"/>
        <v>52</v>
      </c>
      <c r="G4" s="16">
        <f>'Unit Totals'!G123+2</f>
        <v>59</v>
      </c>
      <c r="H4" s="18">
        <f t="shared" si="1"/>
        <v>0.88135593220338981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41</v>
      </c>
      <c r="E8" s="16">
        <f>'Unit Totals'!E284</f>
        <v>4</v>
      </c>
      <c r="F8" s="16">
        <f t="shared" si="0"/>
        <v>45</v>
      </c>
      <c r="G8" s="16">
        <f>'Unit Totals'!G284+2</f>
        <v>39</v>
      </c>
      <c r="H8" s="18">
        <f t="shared" si="1"/>
        <v>1.1538461538461537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11</v>
      </c>
      <c r="E10" s="16">
        <f>'Unit Totals'!E322</f>
        <v>0</v>
      </c>
      <c r="F10" s="16">
        <f t="shared" si="0"/>
        <v>11</v>
      </c>
      <c r="G10" s="16">
        <f>'Unit Totals'!G322+2</f>
        <v>7</v>
      </c>
      <c r="H10" s="18">
        <f t="shared" si="1"/>
        <v>1.5714285714285714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37</v>
      </c>
      <c r="E13" s="16">
        <f>'Unit Totals'!E401</f>
        <v>6</v>
      </c>
      <c r="F13" s="16">
        <f t="shared" si="0"/>
        <v>43</v>
      </c>
      <c r="G13" s="16">
        <f>'Unit Totals'!G401+2</f>
        <v>49</v>
      </c>
      <c r="H13" s="18">
        <f t="shared" si="1"/>
        <v>0.87755102040816324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234</v>
      </c>
      <c r="E15" s="16">
        <f>SUM(E3:E13)</f>
        <v>38</v>
      </c>
      <c r="F15" s="16">
        <f>SUM(F3:F13)</f>
        <v>272</v>
      </c>
      <c r="G15" s="16">
        <f>SUM(G3:G13)</f>
        <v>307</v>
      </c>
      <c r="H15" s="19">
        <f>F15/G15</f>
        <v>0.88599348534201949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activeCell="C3" sqref="C3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46</v>
      </c>
      <c r="E5" s="16">
        <f>'Unit Totals'!E315</f>
        <v>2</v>
      </c>
      <c r="F5" s="16">
        <f>SUM(D5:E5)</f>
        <v>48</v>
      </c>
      <c r="G5" s="16">
        <f>'Unit Totals'!G315+2</f>
        <v>50</v>
      </c>
      <c r="H5" s="18">
        <f>F5/G5</f>
        <v>0.96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145</v>
      </c>
      <c r="E7" s="16">
        <f>SUM(E3:E5)</f>
        <v>5</v>
      </c>
      <c r="F7" s="16">
        <f>SUM(F3:F5)</f>
        <v>150</v>
      </c>
      <c r="G7" s="16">
        <f>SUM(G3:G6)</f>
        <v>152</v>
      </c>
      <c r="H7" s="19">
        <f>F7/G7</f>
        <v>0.98684210526315785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>
        <v>44707</v>
      </c>
      <c r="D3" s="16">
        <f>'Unit Totals'!D152</f>
        <v>76</v>
      </c>
      <c r="E3" s="16">
        <f>'Unit Totals'!E152</f>
        <v>11</v>
      </c>
      <c r="F3" s="16">
        <f t="shared" ref="F3:F13" si="0">SUM(D3:E3)</f>
        <v>87</v>
      </c>
      <c r="G3" s="16">
        <f>'Unit Totals'!G152+2</f>
        <v>82</v>
      </c>
      <c r="H3" s="18">
        <f t="shared" ref="H3:H13" si="1">F3/G3</f>
        <v>1.0609756097560976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19</v>
      </c>
      <c r="E5" s="16">
        <f>'Unit Totals'!E206</f>
        <v>0</v>
      </c>
      <c r="F5" s="16">
        <f t="shared" si="0"/>
        <v>19</v>
      </c>
      <c r="G5" s="16">
        <f>'Unit Totals'!G206+2</f>
        <v>22</v>
      </c>
      <c r="H5" s="18">
        <f t="shared" si="1"/>
        <v>0.86363636363636365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48</v>
      </c>
      <c r="E6" s="16">
        <f>'Unit Totals'!E254</f>
        <v>0</v>
      </c>
      <c r="F6" s="16">
        <f t="shared" si="0"/>
        <v>48</v>
      </c>
      <c r="G6" s="16">
        <f>'Unit Totals'!G254+2</f>
        <v>34</v>
      </c>
      <c r="H6" s="18">
        <f t="shared" si="1"/>
        <v>1.411764705882353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38</v>
      </c>
      <c r="E7" s="16">
        <f>'Unit Totals'!E286</f>
        <v>2</v>
      </c>
      <c r="F7" s="16">
        <f t="shared" si="0"/>
        <v>40</v>
      </c>
      <c r="G7" s="16">
        <f>'Unit Totals'!G286+2</f>
        <v>47</v>
      </c>
      <c r="H7" s="18">
        <f t="shared" si="1"/>
        <v>0.85106382978723405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>
        <v>44693</v>
      </c>
      <c r="D8" s="16">
        <f>'Unit Totals'!D288</f>
        <v>82</v>
      </c>
      <c r="E8" s="16">
        <f>'Unit Totals'!E288</f>
        <v>4</v>
      </c>
      <c r="F8" s="16">
        <f t="shared" si="0"/>
        <v>86</v>
      </c>
      <c r="G8" s="16">
        <f>'Unit Totals'!G288+2</f>
        <v>85</v>
      </c>
      <c r="H8" s="18">
        <f t="shared" si="1"/>
        <v>1.0117647058823529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545</v>
      </c>
      <c r="E15" s="16">
        <f>SUM(E3:E13)</f>
        <v>44</v>
      </c>
      <c r="F15" s="16">
        <f>SUM(F3:F13)</f>
        <v>589</v>
      </c>
      <c r="G15" s="16">
        <f>SUM(G3:G14)</f>
        <v>609</v>
      </c>
      <c r="H15" s="18">
        <f>F15/G15</f>
        <v>0.96715927750410513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5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35</v>
      </c>
      <c r="E3" s="16">
        <f>'Unit Totals'!E29</f>
        <v>3</v>
      </c>
      <c r="F3" s="16">
        <f t="shared" ref="F3:F8" si="0">SUM(D3:E3)</f>
        <v>38</v>
      </c>
      <c r="G3" s="16">
        <f>'Unit Totals'!G29+2</f>
        <v>30</v>
      </c>
      <c r="H3" s="18">
        <f t="shared" ref="H3:H8" si="1">F3/G3</f>
        <v>1.2666666666666666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>
        <v>44693</v>
      </c>
      <c r="D4" s="16">
        <f>'Unit Totals'!D102</f>
        <v>94</v>
      </c>
      <c r="E4" s="16">
        <f>'Unit Totals'!E102</f>
        <v>27</v>
      </c>
      <c r="F4" s="16">
        <f t="shared" si="0"/>
        <v>121</v>
      </c>
      <c r="G4" s="16">
        <f>'Unit Totals'!G102+2</f>
        <v>120</v>
      </c>
      <c r="H4" s="18">
        <f t="shared" si="1"/>
        <v>1.0083333333333333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>
        <v>44679</v>
      </c>
      <c r="D5" s="16">
        <f>'Unit Totals'!D285</f>
        <v>110</v>
      </c>
      <c r="E5" s="16">
        <f>'Unit Totals'!E285</f>
        <v>13</v>
      </c>
      <c r="F5" s="16">
        <f t="shared" si="0"/>
        <v>123</v>
      </c>
      <c r="G5" s="16">
        <f>'Unit Totals'!G285+2</f>
        <v>118</v>
      </c>
      <c r="H5" s="18">
        <f t="shared" si="1"/>
        <v>1.0423728813559323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56</v>
      </c>
      <c r="E7" s="16">
        <f>'Unit Totals'!E327</f>
        <v>12</v>
      </c>
      <c r="F7" s="16">
        <f t="shared" si="0"/>
        <v>68</v>
      </c>
      <c r="G7" s="16">
        <f>'Unit Totals'!G327+2</f>
        <v>74</v>
      </c>
      <c r="H7" s="18">
        <f t="shared" si="1"/>
        <v>0.91891891891891897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111</v>
      </c>
      <c r="E8" s="16">
        <f>'Unit Totals'!E344</f>
        <v>20</v>
      </c>
      <c r="F8" s="16">
        <f t="shared" si="0"/>
        <v>131</v>
      </c>
      <c r="G8" s="16">
        <f>'Unit Totals'!G344+2</f>
        <v>137</v>
      </c>
      <c r="H8" s="18">
        <f t="shared" si="1"/>
        <v>0.95620437956204385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441</v>
      </c>
      <c r="E11" s="16">
        <f>SUM(E3:E9)</f>
        <v>78</v>
      </c>
      <c r="F11" s="16">
        <f>SUM(F3:F9)</f>
        <v>519</v>
      </c>
      <c r="G11" s="16">
        <f>SUM(G3:G9)</f>
        <v>529</v>
      </c>
      <c r="H11" s="19">
        <f>F11/G11</f>
        <v>0.98109640831758038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4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3" sqref="C3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101</v>
      </c>
      <c r="E7" s="16">
        <f>'Unit Totals'!E292</f>
        <v>10</v>
      </c>
      <c r="F7" s="16">
        <f t="shared" si="0"/>
        <v>111</v>
      </c>
      <c r="G7" s="16">
        <f>'Unit Totals'!G292+2</f>
        <v>110</v>
      </c>
      <c r="H7" s="18">
        <f t="shared" si="1"/>
        <v>1.009090909090909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4</v>
      </c>
      <c r="E8" s="16">
        <f>'Unit Totals'!E302</f>
        <v>0</v>
      </c>
      <c r="F8" s="16">
        <f t="shared" si="0"/>
        <v>4</v>
      </c>
      <c r="G8" s="16">
        <f>'Unit Totals'!G302+2</f>
        <v>14</v>
      </c>
      <c r="H8" s="18">
        <f t="shared" si="1"/>
        <v>0.2857142857142857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>
        <v>44707</v>
      </c>
      <c r="D10" s="16">
        <f>'Unit Totals'!D313</f>
        <v>84</v>
      </c>
      <c r="E10" s="16">
        <f>'Unit Totals'!E313</f>
        <v>1</v>
      </c>
      <c r="F10" s="16">
        <f t="shared" si="0"/>
        <v>85</v>
      </c>
      <c r="G10" s="16">
        <f>'Unit Totals'!G313+2</f>
        <v>83</v>
      </c>
      <c r="H10" s="18">
        <f t="shared" si="1"/>
        <v>1.0240963855421688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>
        <v>44707</v>
      </c>
      <c r="D13" s="16">
        <f>'Unit Totals'!D331</f>
        <v>92</v>
      </c>
      <c r="E13" s="16">
        <f>'Unit Totals'!E331</f>
        <v>10</v>
      </c>
      <c r="F13" s="16">
        <f t="shared" si="0"/>
        <v>102</v>
      </c>
      <c r="G13" s="16">
        <f>'Unit Totals'!G331+2</f>
        <v>101</v>
      </c>
      <c r="H13" s="18">
        <f t="shared" si="1"/>
        <v>1.0099009900990099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26</v>
      </c>
      <c r="E14" s="16">
        <f>'Unit Totals'!E342</f>
        <v>0</v>
      </c>
      <c r="F14" s="16">
        <f t="shared" si="0"/>
        <v>26</v>
      </c>
      <c r="G14" s="16">
        <f>'Unit Totals'!G342+2</f>
        <v>30</v>
      </c>
      <c r="H14" s="18">
        <f t="shared" si="1"/>
        <v>0.8666666666666667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22</v>
      </c>
      <c r="E15" s="16">
        <f>'Unit Totals'!E375</f>
        <v>3</v>
      </c>
      <c r="F15" s="16">
        <f t="shared" si="0"/>
        <v>25</v>
      </c>
      <c r="G15" s="16">
        <f>'Unit Totals'!G375+2</f>
        <v>23</v>
      </c>
      <c r="H15" s="18">
        <f t="shared" si="1"/>
        <v>1.0869565217391304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467</v>
      </c>
      <c r="E17" s="16">
        <f>SUM(E3:E15)</f>
        <v>47</v>
      </c>
      <c r="F17" s="16">
        <f>SUM(F3:F15)</f>
        <v>514</v>
      </c>
      <c r="G17" s="16">
        <f>SUM(G3:G16)</f>
        <v>581</v>
      </c>
      <c r="H17" s="19">
        <f>F17/G17</f>
        <v>0.88468158347676418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4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2026-06-25T20:47:56Z</cp:lastPrinted>
  <dcterms:created xsi:type="dcterms:W3CDTF">2010-12-26T17:03:32Z</dcterms:created>
  <dcterms:modified xsi:type="dcterms:W3CDTF">2026-06-25T20:49:59Z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